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904" tabRatio="818" activeTab="5"/>
  </bookViews>
  <sheets>
    <sheet name="INFORMACJE OGÓLNE 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</sheets>
  <definedNames>
    <definedName name="_xlnm.Print_Area" localSheetId="2">'część (1)'!$A$1:$O$14</definedName>
    <definedName name="_xlnm.Print_Area" localSheetId="3">'część (2)'!$A$1:$O$15</definedName>
    <definedName name="_xlnm.Print_Area" localSheetId="4">'część (3)'!$A$1:$O$16</definedName>
    <definedName name="_xlnm.Print_Area" localSheetId="5">'część (4)'!$A$1:$O$15</definedName>
    <definedName name="_xlnm.Print_Area" localSheetId="1">'formularz oferty'!$A$1:$E$53</definedName>
  </definedNames>
  <calcPr fullCalcOnLoad="1"/>
</workbook>
</file>

<file path=xl/sharedStrings.xml><?xml version="1.0" encoding="utf-8"?>
<sst xmlns="http://schemas.openxmlformats.org/spreadsheetml/2006/main" count="175" uniqueCount="100">
  <si>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</si>
  <si>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</si>
  <si>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</si>
  <si>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</si>
  <si>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</si>
  <si>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</si>
  <si>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</si>
  <si>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</si>
  <si>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</si>
  <si>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</si>
  <si>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</si>
  <si>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</si>
  <si>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</si>
  <si>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</si>
  <si>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</si>
  <si>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</si>
  <si>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</si>
  <si>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</si>
  <si>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</si>
  <si>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</si>
  <si>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</si>
  <si>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</si>
  <si>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</si>
  <si>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</si>
  <si>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</si>
  <si>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</si>
  <si>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</si>
  <si>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</si>
  <si>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</si>
  <si>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</si>
  <si>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</si>
  <si>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</si>
  <si>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</si>
  <si>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</si>
  <si>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</si>
  <si>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</si>
  <si>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</si>
  <si>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</si>
  <si>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</si>
  <si>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</si>
  <si>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</si>
  <si>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</si>
  <si>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</si>
  <si>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Postać/Opakowanie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</si>
  <si>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</si>
  <si>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</si>
  <si>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</si>
  <si>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</si>
  <si>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</si>
  <si>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</si>
  <si>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</si>
  <si>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</si>
  <si>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</si>
  <si>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</si>
  <si>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</si>
  <si>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</si>
  <si>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</si>
  <si>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</si>
  <si>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</si>
  <si>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</si>
  <si>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</si>
  <si>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</si>
  <si>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</si>
  <si>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</si>
  <si>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:</t>
    </r>
  </si>
  <si>
    <r>
      <rPr>
        <i/>
        <vertAlign val="superscript"/>
        <sz val="8"/>
        <color indexed="8"/>
        <rFont val="Garamond"/>
        <family val="1"/>
      </rPr>
      <t>&amp;</t>
    </r>
    <r>
      <rPr>
        <i/>
        <sz val="8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</si>
  <si>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</si>
  <si>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Garamond"/>
        <family val="1"/>
      </rPr>
      <t>w tym duże przedsiębiorstwo</t>
    </r>
    <r>
      <rPr>
        <sz val="11"/>
        <color indexed="8"/>
        <rFont val="Garamond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</si>
  <si>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Garamond"/>
        <family val="1"/>
      </rPr>
      <t>*Jeżeli wykonawca nie poda tych informacji to Zamawiający przyjmie, że wykonawca nie zamierza powierzać żadnej części zamówienia podwykonawcy</t>
    </r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</si>
  <si>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</si>
  <si>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</si>
  <si>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</si>
  <si>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sztuk</t>
  </si>
  <si>
    <t>Dostawa produktów leczniczych.</t>
  </si>
  <si>
    <t>Oświadczamy, że zamówienie będziemy wykonywać do czasu wyczerpania kwoty wynagrodzenia umownego, nie dłużej jednak niż przez 5 miesięcy od dnia zawarcia umowy.</t>
  </si>
  <si>
    <t>DFP.271.92.2023.BM</t>
  </si>
  <si>
    <t>Oświadczamy, że oferowane przez nas w zakresie części 1 - 3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</si>
  <si>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12.</t>
  </si>
  <si>
    <t>Prothrombinum multiplex
humanum</t>
  </si>
  <si>
    <t xml:space="preserve">proszek i rozpuszczalnik do sporządzania roztworu do wstrzykiwań, 1 fiol. proszku + fiol. rozp. </t>
  </si>
  <si>
    <t>500 j.m. lub 
600 j.m.</t>
  </si>
  <si>
    <t>10 mg/ 5 ml</t>
  </si>
  <si>
    <t xml:space="preserve">roztwór do wstrz.
i inf. </t>
  </si>
  <si>
    <t>5mg/ 2,5ml</t>
  </si>
  <si>
    <t>Amikacinum*</t>
  </si>
  <si>
    <t>5 mg/ml; 100 ml</t>
  </si>
  <si>
    <t>roztwór do infuzji gotowy do użycia, butelka</t>
  </si>
  <si>
    <t xml:space="preserve">10 mg/ml, 100 ml
</t>
  </si>
  <si>
    <t>* wymagany jeden podmiot odpowiedzialny</t>
  </si>
  <si>
    <t>Abciximabum^</t>
  </si>
  <si>
    <t>10mg/5 ml</t>
  </si>
  <si>
    <t>roztw. do wstrzyk dożyl., fiol.</t>
  </si>
  <si>
    <t>^ czasowe dopuszczenie lub import docelowy</t>
  </si>
  <si>
    <t>część 3</t>
  </si>
  <si>
    <t>część 4</t>
  </si>
  <si>
    <t>*wymagany jeden podmiot odpowiedzialny</t>
  </si>
  <si>
    <t>Numer GTIN ( Jeżeli dotyczy)</t>
  </si>
  <si>
    <t xml:space="preserve">Oświadczamy, że oferowane przez nas w zakresie części 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</t>
  </si>
  <si>
    <t xml:space="preserve">sztuk </t>
  </si>
  <si>
    <t>Cisatracurium*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</si>
</sst>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vertAlign val="superscript"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sz val="11"/>
      <name val="Garamond"/>
      <family val="1"/>
    </font>
    <font>
      <sz val="8"/>
      <name val="Times New Roman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i/>
      <sz val="8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8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34" borderId="13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34" borderId="13" xfId="0" applyFont="1" applyFill="1" applyBorder="1" applyAlignment="1" applyProtection="1">
      <alignment horizontal="left" vertical="top" wrapText="1"/>
      <protection locked="0"/>
    </xf>
    <xf numFmtId="3" fontId="57" fillId="34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44" fontId="56" fillId="0" borderId="13" xfId="116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56" fillId="0" borderId="0" xfId="0" applyNumberFormat="1" applyFont="1" applyFill="1" applyBorder="1" applyAlignment="1" applyProtection="1">
      <alignment horizontal="left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3" fontId="56" fillId="0" borderId="13" xfId="0" applyNumberFormat="1" applyFont="1" applyFill="1" applyBorder="1" applyAlignment="1" applyProtection="1">
      <alignment horizontal="right" vertical="top" wrapText="1"/>
      <protection locked="0"/>
    </xf>
    <xf numFmtId="49" fontId="57" fillId="0" borderId="13" xfId="0" applyNumberFormat="1" applyFont="1" applyFill="1" applyBorder="1" applyAlignment="1" applyProtection="1">
      <alignment horizontal="left" vertical="top" wrapText="1"/>
      <protection locked="0"/>
    </xf>
    <xf numFmtId="3" fontId="57" fillId="0" borderId="13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4" fontId="5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13" xfId="0" applyNumberFormat="1" applyFont="1" applyFill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 locked="0"/>
    </xf>
    <xf numFmtId="0" fontId="14" fillId="35" borderId="0" xfId="0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44" fontId="56" fillId="0" borderId="0" xfId="116" applyNumberFormat="1" applyFont="1" applyFill="1" applyBorder="1" applyAlignment="1" applyProtection="1">
      <alignment horizontal="left" vertical="top" wrapText="1"/>
      <protection locked="0"/>
    </xf>
    <xf numFmtId="0" fontId="14" fillId="0" borderId="13" xfId="99" applyFont="1" applyBorder="1" applyAlignment="1">
      <alignment horizontal="center" vertical="center" wrapText="1"/>
      <protection/>
    </xf>
    <xf numFmtId="0" fontId="14" fillId="0" borderId="13" xfId="99" applyFont="1" applyFill="1" applyBorder="1" applyAlignment="1">
      <alignment horizontal="center" vertical="center" wrapText="1"/>
      <protection/>
    </xf>
    <xf numFmtId="3" fontId="14" fillId="0" borderId="13" xfId="42" applyNumberFormat="1" applyFont="1" applyFill="1" applyBorder="1" applyAlignment="1">
      <alignment horizontal="center" vertical="center"/>
    </xf>
    <xf numFmtId="3" fontId="14" fillId="35" borderId="13" xfId="42" applyNumberFormat="1" applyFont="1" applyFill="1" applyBorder="1" applyAlignment="1">
      <alignment horizontal="center" vertical="center" wrapText="1"/>
    </xf>
    <xf numFmtId="0" fontId="14" fillId="0" borderId="13" xfId="107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4" fillId="35" borderId="13" xfId="107" applyFont="1" applyFill="1" applyBorder="1" applyAlignment="1">
      <alignment horizontal="center" vertical="center" wrapText="1"/>
      <protection/>
    </xf>
    <xf numFmtId="189" fontId="14" fillId="0" borderId="13" xfId="42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189" fontId="14" fillId="0" borderId="13" xfId="42" applyNumberFormat="1" applyFont="1" applyFill="1" applyBorder="1" applyAlignment="1">
      <alignment horizontal="center" vertical="center"/>
    </xf>
    <xf numFmtId="0" fontId="14" fillId="35" borderId="0" xfId="107" applyFont="1" applyFill="1" applyBorder="1" applyAlignment="1">
      <alignment horizontal="center" vertical="center" wrapText="1"/>
      <protection/>
    </xf>
    <xf numFmtId="189" fontId="14" fillId="0" borderId="0" xfId="42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177" fontId="15" fillId="35" borderId="0" xfId="48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77" fontId="14" fillId="35" borderId="13" xfId="48" applyNumberFormat="1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6" fillId="34" borderId="13" xfId="0" applyFont="1" applyFill="1" applyBorder="1" applyAlignment="1" applyProtection="1">
      <alignment horizontal="left" vertical="top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49" fontId="56" fillId="0" borderId="16" xfId="0" applyNumberFormat="1" applyFont="1" applyFill="1" applyBorder="1" applyAlignment="1" applyProtection="1">
      <alignment horizontal="left" vertical="top" wrapText="1"/>
      <protection locked="0"/>
    </xf>
    <xf numFmtId="49" fontId="56" fillId="0" borderId="17" xfId="0" applyNumberFormat="1" applyFont="1" applyFill="1" applyBorder="1" applyAlignment="1" applyProtection="1">
      <alignment horizontal="left" vertical="top" wrapText="1"/>
      <protection locked="0"/>
    </xf>
    <xf numFmtId="49" fontId="57" fillId="0" borderId="14" xfId="0" applyNumberFormat="1" applyFont="1" applyFill="1" applyBorder="1" applyAlignment="1" applyProtection="1">
      <alignment horizontal="left" vertical="top" wrapText="1"/>
      <protection locked="0"/>
    </xf>
    <xf numFmtId="49" fontId="57" fillId="0" borderId="17" xfId="0" applyNumberFormat="1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7" fillId="0" borderId="17" xfId="0" applyFont="1" applyFill="1" applyBorder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center" vertical="top" wrapText="1"/>
      <protection locked="0"/>
    </xf>
    <xf numFmtId="0" fontId="57" fillId="0" borderId="17" xfId="0" applyFont="1" applyFill="1" applyBorder="1" applyAlignment="1" applyProtection="1">
      <alignment horizontal="center" vertical="top" wrapText="1"/>
      <protection locked="0"/>
    </xf>
    <xf numFmtId="44" fontId="56" fillId="0" borderId="14" xfId="0" applyNumberFormat="1" applyFont="1" applyFill="1" applyBorder="1" applyAlignment="1" applyProtection="1">
      <alignment horizontal="left" vertical="top" wrapText="1"/>
      <protection locked="0"/>
    </xf>
    <xf numFmtId="44" fontId="56" fillId="0" borderId="17" xfId="0" applyNumberFormat="1" applyFont="1" applyFill="1" applyBorder="1" applyAlignment="1" applyProtection="1">
      <alignment horizontal="left" vertical="top" wrapText="1"/>
      <protection locked="0"/>
    </xf>
    <xf numFmtId="3" fontId="57" fillId="34" borderId="14" xfId="59" applyNumberFormat="1" applyFont="1" applyFill="1" applyBorder="1" applyAlignment="1" applyProtection="1">
      <alignment horizontal="center" vertical="top" wrapText="1"/>
      <protection locked="0"/>
    </xf>
    <xf numFmtId="3" fontId="57" fillId="34" borderId="17" xfId="59" applyNumberFormat="1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 locked="0"/>
    </xf>
  </cellXfs>
  <cellStyles count="1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4 2" xfId="102"/>
    <cellStyle name="Normalny 5" xfId="103"/>
    <cellStyle name="Normalny 7" xfId="104"/>
    <cellStyle name="Normalny 7 2" xfId="105"/>
    <cellStyle name="Normalny 8" xfId="106"/>
    <cellStyle name="Normalny_Arkusz1" xfId="107"/>
    <cellStyle name="Obliczenia" xfId="108"/>
    <cellStyle name="Followed Hyperlink" xfId="109"/>
    <cellStyle name="Percent" xfId="110"/>
    <cellStyle name="Suma" xfId="111"/>
    <cellStyle name="Tekst objaśnienia" xfId="112"/>
    <cellStyle name="Tekst ostrzeżenia" xfId="113"/>
    <cellStyle name="Tytuł" xfId="114"/>
    <cellStyle name="Uwaga" xfId="115"/>
    <cellStyle name="Currency" xfId="116"/>
    <cellStyle name="Currency [0]" xfId="117"/>
    <cellStyle name="Walutowy 10" xfId="118"/>
    <cellStyle name="Walutowy 11" xfId="119"/>
    <cellStyle name="Walutowy 12" xfId="120"/>
    <cellStyle name="Walutowy 13" xfId="121"/>
    <cellStyle name="Walutowy 2" xfId="122"/>
    <cellStyle name="Walutowy 2 10" xfId="123"/>
    <cellStyle name="Walutowy 2 2" xfId="124"/>
    <cellStyle name="Walutowy 2 2 2" xfId="125"/>
    <cellStyle name="Walutowy 2 2 3" xfId="126"/>
    <cellStyle name="Walutowy 2 3" xfId="127"/>
    <cellStyle name="Walutowy 2 3 2" xfId="128"/>
    <cellStyle name="Walutowy 2 4" xfId="129"/>
    <cellStyle name="Walutowy 2 5" xfId="130"/>
    <cellStyle name="Walutowy 2 6" xfId="131"/>
    <cellStyle name="Walutowy 2 7" xfId="132"/>
    <cellStyle name="Walutowy 2 8" xfId="133"/>
    <cellStyle name="Walutowy 2 9" xfId="134"/>
    <cellStyle name="Walutowy 3" xfId="135"/>
    <cellStyle name="Walutowy 3 10" xfId="136"/>
    <cellStyle name="Walutowy 3 2" xfId="137"/>
    <cellStyle name="Walutowy 3 2 2" xfId="138"/>
    <cellStyle name="Walutowy 3 2 3" xfId="139"/>
    <cellStyle name="Walutowy 3 3" xfId="140"/>
    <cellStyle name="Walutowy 3 4" xfId="141"/>
    <cellStyle name="Walutowy 3 5" xfId="142"/>
    <cellStyle name="Walutowy 3 6" xfId="143"/>
    <cellStyle name="Walutowy 3 7" xfId="144"/>
    <cellStyle name="Walutowy 3 8" xfId="145"/>
    <cellStyle name="Walutowy 3 9" xfId="146"/>
    <cellStyle name="Walutowy 4" xfId="147"/>
    <cellStyle name="Walutowy 4 2" xfId="148"/>
    <cellStyle name="Walutowy 4 2 2" xfId="149"/>
    <cellStyle name="Walutowy 4 2 3" xfId="150"/>
    <cellStyle name="Walutowy 4 3" xfId="151"/>
    <cellStyle name="Walutowy 4 4" xfId="152"/>
    <cellStyle name="Walutowy 4 5" xfId="153"/>
    <cellStyle name="Walutowy 5" xfId="154"/>
    <cellStyle name="Walutowy 5 2" xfId="155"/>
    <cellStyle name="Walutowy 5 3" xfId="156"/>
    <cellStyle name="Walutowy 6" xfId="157"/>
    <cellStyle name="Walutowy 7" xfId="158"/>
    <cellStyle name="Walutowy 8" xfId="159"/>
    <cellStyle name="Walutowy 9" xfId="160"/>
    <cellStyle name="Zły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50390625" style="0" customWidth="1"/>
  </cols>
  <sheetData>
    <row r="2" ht="17.25">
      <c r="A2" s="1" t="s">
        <v>58</v>
      </c>
    </row>
    <row r="3" ht="13.5" thickBot="1"/>
    <row r="4" ht="94.5" customHeight="1">
      <c r="A4" s="4" t="s">
        <v>59</v>
      </c>
    </row>
    <row r="5" ht="96.75" customHeight="1">
      <c r="A5" s="2" t="s">
        <v>60</v>
      </c>
    </row>
    <row r="6" ht="95.25" customHeight="1" thickBot="1">
      <c r="A6" s="3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5"/>
  <sheetViews>
    <sheetView showGridLines="0" zoomScale="130" zoomScaleNormal="130" zoomScaleSheetLayoutView="130" zoomScalePageLayoutView="115" workbookViewId="0" topLeftCell="A34">
      <selection activeCell="G33" sqref="G33"/>
    </sheetView>
  </sheetViews>
  <sheetFormatPr defaultColWidth="9.125" defaultRowHeight="12.75"/>
  <cols>
    <col min="1" max="1" width="9.125" style="5" customWidth="1"/>
    <col min="2" max="2" width="6.125" style="5" customWidth="1"/>
    <col min="3" max="4" width="30.00390625" style="5" customWidth="1"/>
    <col min="5" max="5" width="49.375" style="8" customWidth="1"/>
    <col min="6" max="7" width="9.125" style="5" customWidth="1"/>
    <col min="8" max="8" width="31.00390625" style="5" customWidth="1"/>
    <col min="9" max="9" width="9.125" style="5" customWidth="1"/>
    <col min="10" max="10" width="26.625" style="5" customWidth="1"/>
    <col min="11" max="12" width="16.125" style="5" customWidth="1"/>
    <col min="13" max="16384" width="9.125" style="5" customWidth="1"/>
  </cols>
  <sheetData>
    <row r="1" ht="14.25">
      <c r="E1" s="6" t="s">
        <v>56</v>
      </c>
    </row>
    <row r="2" spans="3:5" ht="14.25">
      <c r="C2" s="7"/>
      <c r="D2" s="7" t="s">
        <v>39</v>
      </c>
      <c r="E2" s="7"/>
    </row>
    <row r="4" spans="3:4" ht="14.25">
      <c r="C4" s="5" t="s">
        <v>31</v>
      </c>
      <c r="D4" s="5" t="s">
        <v>75</v>
      </c>
    </row>
    <row r="6" spans="3:5" ht="34.5" customHeight="1">
      <c r="C6" s="5" t="s">
        <v>30</v>
      </c>
      <c r="D6" s="92" t="s">
        <v>73</v>
      </c>
      <c r="E6" s="92"/>
    </row>
    <row r="8" spans="3:5" ht="14.25">
      <c r="C8" s="9" t="s">
        <v>27</v>
      </c>
      <c r="D8" s="100"/>
      <c r="E8" s="101"/>
    </row>
    <row r="9" spans="3:5" ht="14.25">
      <c r="C9" s="9" t="s">
        <v>32</v>
      </c>
      <c r="D9" s="109"/>
      <c r="E9" s="110"/>
    </row>
    <row r="10" spans="3:5" ht="14.25">
      <c r="C10" s="9" t="s">
        <v>26</v>
      </c>
      <c r="D10" s="98"/>
      <c r="E10" s="99"/>
    </row>
    <row r="11" spans="3:5" ht="14.25">
      <c r="C11" s="9" t="s">
        <v>33</v>
      </c>
      <c r="D11" s="98"/>
      <c r="E11" s="99"/>
    </row>
    <row r="12" spans="3:5" ht="14.25">
      <c r="C12" s="9" t="s">
        <v>34</v>
      </c>
      <c r="D12" s="98"/>
      <c r="E12" s="99"/>
    </row>
    <row r="13" spans="3:5" ht="14.25">
      <c r="C13" s="9" t="s">
        <v>35</v>
      </c>
      <c r="D13" s="98"/>
      <c r="E13" s="99"/>
    </row>
    <row r="14" spans="3:5" ht="14.25">
      <c r="C14" s="9" t="s">
        <v>36</v>
      </c>
      <c r="D14" s="98"/>
      <c r="E14" s="99"/>
    </row>
    <row r="15" spans="3:5" ht="14.25">
      <c r="C15" s="9" t="s">
        <v>37</v>
      </c>
      <c r="D15" s="98"/>
      <c r="E15" s="99"/>
    </row>
    <row r="16" spans="3:5" ht="14.25">
      <c r="C16" s="9" t="s">
        <v>38</v>
      </c>
      <c r="D16" s="98"/>
      <c r="E16" s="99"/>
    </row>
    <row r="17" spans="4:5" ht="14.25">
      <c r="D17" s="10"/>
      <c r="E17" s="11"/>
    </row>
    <row r="18" spans="2:5" ht="15" customHeight="1">
      <c r="B18" s="5" t="s">
        <v>1</v>
      </c>
      <c r="C18" s="102" t="s">
        <v>46</v>
      </c>
      <c r="D18" s="102"/>
      <c r="E18" s="102"/>
    </row>
    <row r="19" spans="3:5" ht="21" customHeight="1">
      <c r="C19" s="12" t="s">
        <v>16</v>
      </c>
      <c r="D19" s="13" t="s">
        <v>64</v>
      </c>
      <c r="E19" s="10"/>
    </row>
    <row r="20" spans="3:5" ht="14.25">
      <c r="C20" s="14" t="s">
        <v>21</v>
      </c>
      <c r="D20" s="15">
        <f>'część (1)'!H$6</f>
        <v>0</v>
      </c>
      <c r="E20" s="16"/>
    </row>
    <row r="21" spans="3:5" ht="14.25">
      <c r="C21" s="14" t="s">
        <v>22</v>
      </c>
      <c r="D21" s="15">
        <f>'część (2)'!H$6</f>
        <v>0</v>
      </c>
      <c r="E21" s="16"/>
    </row>
    <row r="22" spans="3:5" s="61" customFormat="1" ht="14.25">
      <c r="C22" s="63" t="s">
        <v>93</v>
      </c>
      <c r="D22" s="15">
        <f>'część (3)'!H$6</f>
        <v>0</v>
      </c>
      <c r="E22" s="16"/>
    </row>
    <row r="23" spans="3:5" s="61" customFormat="1" ht="14.25">
      <c r="C23" s="63" t="s">
        <v>94</v>
      </c>
      <c r="D23" s="15">
        <f>'część (4)'!H$6</f>
        <v>0</v>
      </c>
      <c r="E23" s="16"/>
    </row>
    <row r="24" spans="4:5" s="61" customFormat="1" ht="14.25">
      <c r="D24" s="67"/>
      <c r="E24" s="16"/>
    </row>
    <row r="25" spans="4:5" s="61" customFormat="1" ht="14.25">
      <c r="D25" s="67"/>
      <c r="E25" s="16"/>
    </row>
    <row r="26" spans="3:5" ht="18.75" customHeight="1">
      <c r="C26" s="108" t="s">
        <v>65</v>
      </c>
      <c r="D26" s="108"/>
      <c r="E26" s="108"/>
    </row>
    <row r="27" spans="2:5" ht="72.75" customHeight="1">
      <c r="B27" s="5" t="s">
        <v>2</v>
      </c>
      <c r="C27" s="102" t="s">
        <v>66</v>
      </c>
      <c r="D27" s="102"/>
      <c r="E27" s="102"/>
    </row>
    <row r="28" spans="2:5" ht="21" customHeight="1">
      <c r="B28" s="5" t="s">
        <v>3</v>
      </c>
      <c r="C28" s="104" t="s">
        <v>47</v>
      </c>
      <c r="D28" s="102"/>
      <c r="E28" s="105"/>
    </row>
    <row r="29" spans="2:5" ht="33" customHeight="1">
      <c r="B29" s="5" t="s">
        <v>4</v>
      </c>
      <c r="C29" s="106" t="s">
        <v>74</v>
      </c>
      <c r="D29" s="106"/>
      <c r="E29" s="106"/>
    </row>
    <row r="30" spans="2:5" ht="17.25" customHeight="1">
      <c r="B30" s="5" t="s">
        <v>25</v>
      </c>
      <c r="C30" s="17" t="s">
        <v>53</v>
      </c>
      <c r="D30" s="17"/>
      <c r="E30" s="17"/>
    </row>
    <row r="31" spans="3:5" ht="93.75" customHeight="1">
      <c r="C31" s="18" t="s">
        <v>52</v>
      </c>
      <c r="D31" s="107" t="s">
        <v>67</v>
      </c>
      <c r="E31" s="107"/>
    </row>
    <row r="32" spans="3:5" ht="20.25" customHeight="1">
      <c r="C32" s="19"/>
      <c r="D32" s="19" t="s">
        <v>51</v>
      </c>
      <c r="E32" s="17"/>
    </row>
    <row r="33" spans="2:5" ht="51.75" customHeight="1">
      <c r="B33" s="20" t="s">
        <v>29</v>
      </c>
      <c r="C33" s="92" t="s">
        <v>76</v>
      </c>
      <c r="D33" s="92"/>
      <c r="E33" s="92"/>
    </row>
    <row r="34" spans="2:5" s="61" customFormat="1" ht="74.25" customHeight="1">
      <c r="B34" s="20" t="s">
        <v>5</v>
      </c>
      <c r="C34" s="102" t="s">
        <v>97</v>
      </c>
      <c r="D34" s="102"/>
      <c r="E34" s="102"/>
    </row>
    <row r="35" spans="2:5" ht="36" customHeight="1">
      <c r="B35" s="20" t="s">
        <v>6</v>
      </c>
      <c r="C35" s="92" t="s">
        <v>48</v>
      </c>
      <c r="D35" s="92"/>
      <c r="E35" s="92"/>
    </row>
    <row r="36" spans="2:5" ht="21" customHeight="1">
      <c r="B36" s="20" t="s">
        <v>45</v>
      </c>
      <c r="C36" s="103" t="s">
        <v>49</v>
      </c>
      <c r="D36" s="103"/>
      <c r="E36" s="103"/>
    </row>
    <row r="37" spans="2:5" ht="39" customHeight="1">
      <c r="B37" s="20" t="s">
        <v>54</v>
      </c>
      <c r="C37" s="92" t="s">
        <v>50</v>
      </c>
      <c r="D37" s="92"/>
      <c r="E37" s="92"/>
    </row>
    <row r="38" spans="2:5" ht="96.75" customHeight="1">
      <c r="B38" s="20" t="s">
        <v>55</v>
      </c>
      <c r="C38" s="92" t="s">
        <v>68</v>
      </c>
      <c r="D38" s="92"/>
      <c r="E38" s="92"/>
    </row>
    <row r="39" spans="2:5" ht="18" customHeight="1">
      <c r="B39" s="5" t="s">
        <v>77</v>
      </c>
      <c r="C39" s="21" t="s">
        <v>7</v>
      </c>
      <c r="D39" s="22"/>
      <c r="E39" s="5"/>
    </row>
    <row r="40" spans="2:5" ht="18" customHeight="1">
      <c r="B40" s="23"/>
      <c r="C40" s="93" t="s">
        <v>18</v>
      </c>
      <c r="D40" s="94"/>
      <c r="E40" s="95"/>
    </row>
    <row r="41" spans="3:5" ht="18" customHeight="1">
      <c r="C41" s="93" t="s">
        <v>8</v>
      </c>
      <c r="D41" s="95"/>
      <c r="E41" s="14"/>
    </row>
    <row r="42" spans="3:5" ht="18" customHeight="1">
      <c r="C42" s="96"/>
      <c r="D42" s="97"/>
      <c r="E42" s="14"/>
    </row>
    <row r="43" spans="3:5" ht="18" customHeight="1">
      <c r="C43" s="96"/>
      <c r="D43" s="97"/>
      <c r="E43" s="14"/>
    </row>
    <row r="44" spans="3:5" ht="18" customHeight="1">
      <c r="C44" s="96"/>
      <c r="D44" s="97"/>
      <c r="E44" s="14"/>
    </row>
    <row r="45" spans="3:5" ht="18" customHeight="1">
      <c r="C45" s="24" t="s">
        <v>10</v>
      </c>
      <c r="D45" s="24"/>
      <c r="E45" s="6"/>
    </row>
    <row r="46" spans="3:5" ht="18" customHeight="1">
      <c r="C46" s="93" t="s">
        <v>19</v>
      </c>
      <c r="D46" s="94"/>
      <c r="E46" s="95"/>
    </row>
    <row r="47" spans="3:5" ht="18" customHeight="1">
      <c r="C47" s="25" t="s">
        <v>8</v>
      </c>
      <c r="D47" s="26" t="s">
        <v>9</v>
      </c>
      <c r="E47" s="27" t="s">
        <v>11</v>
      </c>
    </row>
    <row r="48" spans="3:5" ht="18" customHeight="1">
      <c r="C48" s="28"/>
      <c r="D48" s="26"/>
      <c r="E48" s="29"/>
    </row>
    <row r="49" spans="3:5" ht="18" customHeight="1">
      <c r="C49" s="28"/>
      <c r="D49" s="26"/>
      <c r="E49" s="29"/>
    </row>
    <row r="50" spans="3:5" ht="18" customHeight="1">
      <c r="C50" s="24"/>
      <c r="D50" s="24"/>
      <c r="E50" s="6"/>
    </row>
    <row r="51" spans="3:5" ht="18" customHeight="1">
      <c r="C51" s="93" t="s">
        <v>20</v>
      </c>
      <c r="D51" s="94"/>
      <c r="E51" s="95"/>
    </row>
    <row r="52" spans="3:5" ht="18" customHeight="1">
      <c r="C52" s="93" t="s">
        <v>12</v>
      </c>
      <c r="D52" s="95"/>
      <c r="E52" s="14"/>
    </row>
    <row r="53" spans="3:5" ht="18" customHeight="1">
      <c r="C53" s="101"/>
      <c r="D53" s="101"/>
      <c r="E53" s="14"/>
    </row>
    <row r="54" spans="3:5" ht="34.5" customHeight="1">
      <c r="C54" s="30"/>
      <c r="D54" s="31"/>
      <c r="E54" s="31"/>
    </row>
    <row r="55" spans="3:5" ht="21" customHeight="1">
      <c r="C55" s="90"/>
      <c r="D55" s="91"/>
      <c r="E55" s="91"/>
    </row>
  </sheetData>
  <sheetProtection/>
  <mergeCells count="32">
    <mergeCell ref="D10:E10"/>
    <mergeCell ref="C26:E26"/>
    <mergeCell ref="C27:E27"/>
    <mergeCell ref="D9:E9"/>
    <mergeCell ref="D12:E12"/>
    <mergeCell ref="C42:D42"/>
    <mergeCell ref="C29:E29"/>
    <mergeCell ref="C35:E35"/>
    <mergeCell ref="C51:E51"/>
    <mergeCell ref="C52:D52"/>
    <mergeCell ref="D31:E31"/>
    <mergeCell ref="C33:E33"/>
    <mergeCell ref="D16:E16"/>
    <mergeCell ref="D15:E15"/>
    <mergeCell ref="D6:E6"/>
    <mergeCell ref="D13:E13"/>
    <mergeCell ref="D11:E11"/>
    <mergeCell ref="D14:E14"/>
    <mergeCell ref="D8:E8"/>
    <mergeCell ref="C38:E38"/>
    <mergeCell ref="C18:E18"/>
    <mergeCell ref="C34:E34"/>
    <mergeCell ref="C36:E36"/>
    <mergeCell ref="C28:E28"/>
    <mergeCell ref="C55:E55"/>
    <mergeCell ref="C37:E37"/>
    <mergeCell ref="C40:E40"/>
    <mergeCell ref="C43:D43"/>
    <mergeCell ref="C44:D44"/>
    <mergeCell ref="C41:D41"/>
    <mergeCell ref="C53:D53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SheetLayoutView="90" zoomScalePageLayoutView="85" workbookViewId="0" topLeftCell="A1">
      <selection activeCell="F21" sqref="F21"/>
    </sheetView>
  </sheetViews>
  <sheetFormatPr defaultColWidth="9.125" defaultRowHeight="12.75"/>
  <cols>
    <col min="1" max="1" width="5.50390625" style="22" customWidth="1"/>
    <col min="2" max="2" width="23.50390625" style="22" customWidth="1"/>
    <col min="3" max="3" width="14.00390625" style="22" customWidth="1"/>
    <col min="4" max="4" width="32.125" style="22" customWidth="1"/>
    <col min="5" max="5" width="10.50390625" style="33" customWidth="1"/>
    <col min="6" max="6" width="14.125" style="22" customWidth="1"/>
    <col min="7" max="7" width="36.125" style="22" customWidth="1"/>
    <col min="8" max="8" width="30.00390625" style="22" bestFit="1" customWidth="1"/>
    <col min="9" max="9" width="27.125" style="22" customWidth="1"/>
    <col min="10" max="10" width="26.625" style="22" customWidth="1"/>
    <col min="11" max="12" width="16.125" style="22" customWidth="1"/>
    <col min="13" max="13" width="17.125" style="22" customWidth="1"/>
    <col min="14" max="14" width="18.50390625" style="22" customWidth="1"/>
    <col min="15" max="15" width="8.00390625" style="22" customWidth="1"/>
    <col min="16" max="16" width="15.875" style="22" customWidth="1"/>
    <col min="17" max="17" width="15.875" style="35" customWidth="1"/>
    <col min="18" max="18" width="15.875" style="22" customWidth="1"/>
    <col min="19" max="20" width="14.375" style="22" customWidth="1"/>
    <col min="21" max="21" width="15.375" style="22" customWidth="1"/>
    <col min="22" max="16384" width="9.125" style="22" customWidth="1"/>
  </cols>
  <sheetData>
    <row r="1" spans="2:20" ht="14.25">
      <c r="B1" s="32" t="str">
        <f>'formularz oferty'!D4</f>
        <v>DFP.271.92.2023.BM</v>
      </c>
      <c r="N1" s="34" t="s">
        <v>57</v>
      </c>
      <c r="S1" s="32"/>
      <c r="T1" s="32"/>
    </row>
    <row r="2" spans="7:9" ht="14.25">
      <c r="G2" s="104"/>
      <c r="H2" s="104"/>
      <c r="I2" s="104"/>
    </row>
    <row r="3" ht="14.25">
      <c r="N3" s="34" t="s">
        <v>42</v>
      </c>
    </row>
    <row r="4" spans="2:17" ht="14.25">
      <c r="B4" s="21" t="s">
        <v>13</v>
      </c>
      <c r="C4" s="36">
        <v>1</v>
      </c>
      <c r="D4" s="10"/>
      <c r="E4" s="8"/>
      <c r="F4" s="5"/>
      <c r="G4" s="37" t="s">
        <v>17</v>
      </c>
      <c r="H4" s="5"/>
      <c r="I4" s="10"/>
      <c r="J4" s="5"/>
      <c r="K4" s="5"/>
      <c r="L4" s="5"/>
      <c r="M4" s="5"/>
      <c r="N4" s="5"/>
      <c r="Q4" s="22"/>
    </row>
    <row r="5" spans="2:17" ht="14.25">
      <c r="B5" s="21"/>
      <c r="C5" s="10"/>
      <c r="D5" s="10"/>
      <c r="E5" s="8"/>
      <c r="F5" s="5"/>
      <c r="G5" s="37"/>
      <c r="H5" s="5"/>
      <c r="I5" s="10"/>
      <c r="J5" s="5"/>
      <c r="K5" s="5"/>
      <c r="L5" s="5"/>
      <c r="M5" s="5"/>
      <c r="N5" s="5"/>
      <c r="Q5" s="22"/>
    </row>
    <row r="6" spans="1:17" ht="14.25">
      <c r="A6" s="21"/>
      <c r="B6" s="21"/>
      <c r="C6" s="38"/>
      <c r="D6" s="38"/>
      <c r="E6" s="6"/>
      <c r="F6" s="5"/>
      <c r="G6" s="39" t="s">
        <v>0</v>
      </c>
      <c r="H6" s="111">
        <f>SUM(N11:N11)</f>
        <v>0</v>
      </c>
      <c r="I6" s="112"/>
      <c r="Q6" s="22"/>
    </row>
    <row r="7" spans="1:17" ht="14.25">
      <c r="A7" s="21"/>
      <c r="C7" s="5"/>
      <c r="D7" s="5"/>
      <c r="E7" s="6"/>
      <c r="F7" s="5"/>
      <c r="G7" s="5"/>
      <c r="H7" s="5"/>
      <c r="I7" s="5"/>
      <c r="J7" s="5"/>
      <c r="K7" s="5"/>
      <c r="L7" s="5"/>
      <c r="Q7" s="22"/>
    </row>
    <row r="8" spans="1:17" ht="14.25">
      <c r="A8" s="21"/>
      <c r="B8" s="40"/>
      <c r="C8" s="41"/>
      <c r="D8" s="41"/>
      <c r="E8" s="42"/>
      <c r="F8" s="41"/>
      <c r="G8" s="41"/>
      <c r="H8" s="41"/>
      <c r="I8" s="41"/>
      <c r="J8" s="41"/>
      <c r="K8" s="41"/>
      <c r="L8" s="41"/>
      <c r="Q8" s="22"/>
    </row>
    <row r="9" spans="2:17" ht="14.25">
      <c r="B9" s="21"/>
      <c r="E9" s="43"/>
      <c r="Q9" s="22"/>
    </row>
    <row r="10" spans="1:14" s="21" customFormat="1" ht="88.5" customHeight="1">
      <c r="A10" s="12" t="s">
        <v>28</v>
      </c>
      <c r="B10" s="12" t="s">
        <v>14</v>
      </c>
      <c r="C10" s="12" t="s">
        <v>15</v>
      </c>
      <c r="D10" s="12" t="s">
        <v>43</v>
      </c>
      <c r="E10" s="113" t="s">
        <v>41</v>
      </c>
      <c r="F10" s="114"/>
      <c r="G10" s="12" t="str">
        <f>"Nazwa handlowa /
"&amp;C10&amp;" / 
"&amp;D10</f>
        <v>Nazwa handlowa /
Dawka / 
Postać/Opakowanie</v>
      </c>
      <c r="H10" s="12" t="s">
        <v>40</v>
      </c>
      <c r="I10" s="12" t="str">
        <f>B10</f>
        <v>Skład</v>
      </c>
      <c r="J10" s="12" t="s">
        <v>63</v>
      </c>
      <c r="K10" s="12" t="s">
        <v>23</v>
      </c>
      <c r="L10" s="12" t="s">
        <v>24</v>
      </c>
      <c r="M10" s="12" t="s">
        <v>69</v>
      </c>
      <c r="N10" s="12" t="s">
        <v>70</v>
      </c>
    </row>
    <row r="11" spans="1:14" ht="42.75">
      <c r="A11" s="44" t="s">
        <v>1</v>
      </c>
      <c r="B11" s="68" t="s">
        <v>78</v>
      </c>
      <c r="C11" s="68" t="s">
        <v>80</v>
      </c>
      <c r="D11" s="69" t="s">
        <v>79</v>
      </c>
      <c r="E11" s="70">
        <v>500</v>
      </c>
      <c r="F11" s="66" t="s">
        <v>72</v>
      </c>
      <c r="G11" s="45" t="s">
        <v>44</v>
      </c>
      <c r="H11" s="45"/>
      <c r="I11" s="45"/>
      <c r="J11" s="45" t="s">
        <v>62</v>
      </c>
      <c r="K11" s="45"/>
      <c r="L11" s="45" t="str">
        <f>IF(K11=0,"0,00",IF(K11&gt;0,ROUND(E11/K11,2)))</f>
        <v>0,00</v>
      </c>
      <c r="M11" s="45"/>
      <c r="N11" s="46">
        <f>ROUND(L11*ROUND(M11,2),2)</f>
        <v>0</v>
      </c>
    </row>
    <row r="12" spans="1:14" ht="14.25">
      <c r="A12" s="53"/>
      <c r="B12" s="57"/>
      <c r="C12" s="58"/>
      <c r="D12" s="58"/>
      <c r="E12" s="54"/>
      <c r="F12" s="53"/>
      <c r="G12" s="55"/>
      <c r="H12" s="55"/>
      <c r="I12" s="55"/>
      <c r="J12" s="55"/>
      <c r="K12" s="55"/>
      <c r="L12" s="55"/>
      <c r="M12" s="55"/>
      <c r="N12" s="56"/>
    </row>
    <row r="13" spans="1:10" ht="22.5" customHeight="1">
      <c r="A13" s="102" t="s">
        <v>71</v>
      </c>
      <c r="B13" s="102"/>
      <c r="C13" s="102"/>
      <c r="D13" s="102"/>
      <c r="E13" s="102"/>
      <c r="F13" s="102"/>
      <c r="G13" s="102"/>
      <c r="H13" s="102"/>
      <c r="I13" s="102"/>
      <c r="J13" s="102"/>
    </row>
  </sheetData>
  <sheetProtection/>
  <mergeCells count="4">
    <mergeCell ref="G2:I2"/>
    <mergeCell ref="H6:I6"/>
    <mergeCell ref="A13:J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SheetLayoutView="90" zoomScalePageLayoutView="85" workbookViewId="0" topLeftCell="A1">
      <selection activeCell="B11" sqref="B11:B12"/>
    </sheetView>
  </sheetViews>
  <sheetFormatPr defaultColWidth="9.125" defaultRowHeight="12.75"/>
  <cols>
    <col min="1" max="1" width="5.50390625" style="50" customWidth="1"/>
    <col min="2" max="2" width="24.375" style="50" customWidth="1"/>
    <col min="3" max="3" width="14.00390625" style="50" customWidth="1"/>
    <col min="4" max="4" width="32.125" style="50" customWidth="1"/>
    <col min="5" max="5" width="10.50390625" style="33" customWidth="1"/>
    <col min="6" max="6" width="14.125" style="50" customWidth="1"/>
    <col min="7" max="7" width="36.125" style="50" customWidth="1"/>
    <col min="8" max="8" width="30.00390625" style="50" bestFit="1" customWidth="1"/>
    <col min="9" max="9" width="27.125" style="50" customWidth="1"/>
    <col min="10" max="10" width="26.625" style="50" customWidth="1"/>
    <col min="11" max="12" width="16.125" style="50" customWidth="1"/>
    <col min="13" max="13" width="17.125" style="50" customWidth="1"/>
    <col min="14" max="14" width="18.50390625" style="50" customWidth="1"/>
    <col min="15" max="15" width="8.00390625" style="50" customWidth="1"/>
    <col min="16" max="16" width="15.875" style="50" customWidth="1"/>
    <col min="17" max="17" width="15.875" style="35" customWidth="1"/>
    <col min="18" max="18" width="15.875" style="50" customWidth="1"/>
    <col min="19" max="20" width="14.375" style="50" customWidth="1"/>
    <col min="21" max="21" width="15.375" style="50" customWidth="1"/>
    <col min="22" max="16384" width="9.125" style="50" customWidth="1"/>
  </cols>
  <sheetData>
    <row r="1" spans="2:20" ht="14.25">
      <c r="B1" s="32" t="str">
        <f>'formularz oferty'!D4</f>
        <v>DFP.271.92.2023.BM</v>
      </c>
      <c r="N1" s="34" t="s">
        <v>57</v>
      </c>
      <c r="S1" s="32"/>
      <c r="T1" s="32"/>
    </row>
    <row r="2" spans="7:9" ht="14.25">
      <c r="G2" s="104"/>
      <c r="H2" s="104"/>
      <c r="I2" s="104"/>
    </row>
    <row r="3" ht="14.25">
      <c r="N3" s="34" t="s">
        <v>42</v>
      </c>
    </row>
    <row r="4" spans="2:17" ht="14.25">
      <c r="B4" s="51" t="s">
        <v>13</v>
      </c>
      <c r="C4" s="52">
        <v>2</v>
      </c>
      <c r="D4" s="10"/>
      <c r="E4" s="8"/>
      <c r="F4" s="48"/>
      <c r="G4" s="37" t="s">
        <v>17</v>
      </c>
      <c r="H4" s="48"/>
      <c r="I4" s="10"/>
      <c r="J4" s="48"/>
      <c r="K4" s="48"/>
      <c r="L4" s="48"/>
      <c r="M4" s="48"/>
      <c r="N4" s="48"/>
      <c r="Q4" s="50"/>
    </row>
    <row r="5" spans="2:17" ht="14.25">
      <c r="B5" s="51"/>
      <c r="C5" s="10"/>
      <c r="D5" s="10"/>
      <c r="E5" s="8"/>
      <c r="F5" s="48"/>
      <c r="G5" s="37"/>
      <c r="H5" s="48"/>
      <c r="I5" s="10"/>
      <c r="J5" s="48"/>
      <c r="K5" s="48"/>
      <c r="L5" s="48"/>
      <c r="M5" s="48"/>
      <c r="N5" s="48"/>
      <c r="Q5" s="50"/>
    </row>
    <row r="6" spans="1:17" ht="14.25">
      <c r="A6" s="51"/>
      <c r="B6" s="51"/>
      <c r="C6" s="38"/>
      <c r="D6" s="38"/>
      <c r="E6" s="6"/>
      <c r="F6" s="48"/>
      <c r="G6" s="49" t="s">
        <v>0</v>
      </c>
      <c r="H6" s="111">
        <f>SUM(N11:N12)</f>
        <v>0</v>
      </c>
      <c r="I6" s="112"/>
      <c r="Q6" s="50"/>
    </row>
    <row r="7" spans="1:17" ht="14.25">
      <c r="A7" s="51"/>
      <c r="C7" s="48"/>
      <c r="D7" s="48"/>
      <c r="E7" s="6"/>
      <c r="F7" s="48"/>
      <c r="G7" s="48"/>
      <c r="H7" s="48"/>
      <c r="I7" s="48"/>
      <c r="J7" s="48"/>
      <c r="K7" s="48"/>
      <c r="L7" s="48"/>
      <c r="Q7" s="50"/>
    </row>
    <row r="8" spans="1:17" ht="14.25">
      <c r="A8" s="51"/>
      <c r="B8" s="40"/>
      <c r="C8" s="41"/>
      <c r="D8" s="41"/>
      <c r="E8" s="42"/>
      <c r="F8" s="41"/>
      <c r="G8" s="41"/>
      <c r="H8" s="41"/>
      <c r="I8" s="41"/>
      <c r="J8" s="41"/>
      <c r="K8" s="41"/>
      <c r="L8" s="41"/>
      <c r="Q8" s="50"/>
    </row>
    <row r="9" spans="2:17" ht="14.25">
      <c r="B9" s="51"/>
      <c r="E9" s="43"/>
      <c r="Q9" s="50"/>
    </row>
    <row r="10" spans="1:14" s="51" customFormat="1" ht="88.5" customHeight="1">
      <c r="A10" s="12" t="s">
        <v>28</v>
      </c>
      <c r="B10" s="12" t="s">
        <v>14</v>
      </c>
      <c r="C10" s="12" t="s">
        <v>15</v>
      </c>
      <c r="D10" s="12" t="s">
        <v>43</v>
      </c>
      <c r="E10" s="113" t="s">
        <v>41</v>
      </c>
      <c r="F10" s="114"/>
      <c r="G10" s="12" t="str">
        <f>"Nazwa handlowa /
"&amp;C10&amp;" / 
"&amp;D10</f>
        <v>Nazwa handlowa /
Dawka / 
Postać/Opakowanie</v>
      </c>
      <c r="H10" s="12" t="s">
        <v>40</v>
      </c>
      <c r="I10" s="12" t="str">
        <f>B10</f>
        <v>Skład</v>
      </c>
      <c r="J10" s="12" t="s">
        <v>63</v>
      </c>
      <c r="K10" s="12" t="s">
        <v>23</v>
      </c>
      <c r="L10" s="12" t="s">
        <v>24</v>
      </c>
      <c r="M10" s="12" t="s">
        <v>69</v>
      </c>
      <c r="N10" s="12" t="s">
        <v>70</v>
      </c>
    </row>
    <row r="11" spans="1:14" ht="42.75">
      <c r="A11" s="44" t="s">
        <v>1</v>
      </c>
      <c r="B11" s="65" t="s">
        <v>99</v>
      </c>
      <c r="C11" s="47" t="s">
        <v>81</v>
      </c>
      <c r="D11" s="47" t="s">
        <v>82</v>
      </c>
      <c r="E11" s="71">
        <v>6000</v>
      </c>
      <c r="F11" s="89" t="s">
        <v>98</v>
      </c>
      <c r="G11" s="45" t="s">
        <v>44</v>
      </c>
      <c r="H11" s="45"/>
      <c r="I11" s="45"/>
      <c r="J11" s="45" t="s">
        <v>62</v>
      </c>
      <c r="K11" s="45"/>
      <c r="L11" s="45" t="str">
        <f>IF(K11=0,"0,00",IF(K11&gt;0,ROUND(E11/K11,2)))</f>
        <v>0,00</v>
      </c>
      <c r="M11" s="45"/>
      <c r="N11" s="46">
        <f>ROUND(L11*ROUND(M11,2),2)</f>
        <v>0</v>
      </c>
    </row>
    <row r="12" spans="1:14" ht="42.75">
      <c r="A12" s="44" t="s">
        <v>2</v>
      </c>
      <c r="B12" s="72" t="s">
        <v>99</v>
      </c>
      <c r="C12" s="73" t="s">
        <v>83</v>
      </c>
      <c r="D12" s="47" t="s">
        <v>82</v>
      </c>
      <c r="E12" s="71">
        <v>1000</v>
      </c>
      <c r="F12" s="89" t="s">
        <v>72</v>
      </c>
      <c r="G12" s="45" t="s">
        <v>44</v>
      </c>
      <c r="H12" s="45"/>
      <c r="I12" s="45"/>
      <c r="J12" s="45" t="s">
        <v>62</v>
      </c>
      <c r="K12" s="45"/>
      <c r="L12" s="45" t="str">
        <f>IF(K12=0,"0,00",IF(K12&gt;0,ROUND(E12/K12,2)))</f>
        <v>0,00</v>
      </c>
      <c r="M12" s="45"/>
      <c r="N12" s="46">
        <f>ROUND(L12*ROUND(M12,2),2)</f>
        <v>0</v>
      </c>
    </row>
    <row r="13" spans="1:14" ht="14.25">
      <c r="A13" s="87" t="s">
        <v>95</v>
      </c>
      <c r="B13" s="85"/>
      <c r="C13" s="86"/>
      <c r="D13" s="58"/>
      <c r="E13" s="54"/>
      <c r="F13" s="53"/>
      <c r="G13" s="55"/>
      <c r="H13" s="55"/>
      <c r="I13" s="55"/>
      <c r="J13" s="55"/>
      <c r="K13" s="55"/>
      <c r="L13" s="55"/>
      <c r="M13" s="55"/>
      <c r="N13" s="56"/>
    </row>
    <row r="14" spans="1:10" ht="22.5" customHeight="1">
      <c r="A14" s="102" t="s">
        <v>71</v>
      </c>
      <c r="B14" s="102"/>
      <c r="C14" s="102"/>
      <c r="D14" s="102"/>
      <c r="E14" s="102"/>
      <c r="F14" s="102"/>
      <c r="G14" s="102"/>
      <c r="H14" s="102"/>
      <c r="I14" s="102"/>
      <c r="J14" s="102"/>
    </row>
  </sheetData>
  <sheetProtection/>
  <mergeCells count="4">
    <mergeCell ref="G2:I2"/>
    <mergeCell ref="H6:I6"/>
    <mergeCell ref="E10:F10"/>
    <mergeCell ref="A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SheetLayoutView="90" zoomScalePageLayoutView="85" workbookViewId="0" topLeftCell="A1">
      <selection activeCell="F12" sqref="F12"/>
    </sheetView>
  </sheetViews>
  <sheetFormatPr defaultColWidth="9.125" defaultRowHeight="12.75"/>
  <cols>
    <col min="1" max="1" width="5.50390625" style="60" customWidth="1"/>
    <col min="2" max="2" width="24.375" style="60" customWidth="1"/>
    <col min="3" max="3" width="14.00390625" style="60" customWidth="1"/>
    <col min="4" max="4" width="32.125" style="60" customWidth="1"/>
    <col min="5" max="5" width="10.50390625" style="33" customWidth="1"/>
    <col min="6" max="6" width="14.125" style="60" customWidth="1"/>
    <col min="7" max="7" width="36.125" style="60" customWidth="1"/>
    <col min="8" max="8" width="30.00390625" style="60" bestFit="1" customWidth="1"/>
    <col min="9" max="9" width="27.125" style="60" customWidth="1"/>
    <col min="10" max="10" width="26.625" style="60" customWidth="1"/>
    <col min="11" max="12" width="16.125" style="60" customWidth="1"/>
    <col min="13" max="13" width="17.125" style="60" customWidth="1"/>
    <col min="14" max="14" width="18.50390625" style="60" customWidth="1"/>
    <col min="15" max="15" width="8.00390625" style="60" customWidth="1"/>
    <col min="16" max="16" width="15.875" style="60" customWidth="1"/>
    <col min="17" max="17" width="15.875" style="35" customWidth="1"/>
    <col min="18" max="18" width="15.875" style="60" customWidth="1"/>
    <col min="19" max="20" width="14.375" style="60" customWidth="1"/>
    <col min="21" max="21" width="15.375" style="60" customWidth="1"/>
    <col min="22" max="16384" width="9.125" style="60" customWidth="1"/>
  </cols>
  <sheetData>
    <row r="1" spans="2:20" ht="14.25">
      <c r="B1" s="32" t="str">
        <f>'formularz oferty'!D4</f>
        <v>DFP.271.92.2023.BM</v>
      </c>
      <c r="N1" s="34" t="s">
        <v>57</v>
      </c>
      <c r="S1" s="32"/>
      <c r="T1" s="32"/>
    </row>
    <row r="2" spans="7:9" ht="14.25">
      <c r="G2" s="104"/>
      <c r="H2" s="104"/>
      <c r="I2" s="104"/>
    </row>
    <row r="3" ht="14.25">
      <c r="N3" s="34" t="s">
        <v>42</v>
      </c>
    </row>
    <row r="4" spans="2:17" ht="14.25">
      <c r="B4" s="62" t="s">
        <v>13</v>
      </c>
      <c r="C4" s="64">
        <v>3</v>
      </c>
      <c r="D4" s="10"/>
      <c r="E4" s="8"/>
      <c r="F4" s="61"/>
      <c r="G4" s="37" t="s">
        <v>17</v>
      </c>
      <c r="H4" s="61"/>
      <c r="I4" s="10"/>
      <c r="J4" s="61"/>
      <c r="K4" s="61"/>
      <c r="L4" s="61"/>
      <c r="M4" s="61"/>
      <c r="N4" s="61"/>
      <c r="Q4" s="60"/>
    </row>
    <row r="5" spans="2:17" ht="14.25">
      <c r="B5" s="62"/>
      <c r="C5" s="10"/>
      <c r="D5" s="10"/>
      <c r="E5" s="8"/>
      <c r="F5" s="61"/>
      <c r="G5" s="37"/>
      <c r="H5" s="61"/>
      <c r="I5" s="10"/>
      <c r="J5" s="61"/>
      <c r="K5" s="61"/>
      <c r="L5" s="61"/>
      <c r="M5" s="61"/>
      <c r="N5" s="61"/>
      <c r="Q5" s="60"/>
    </row>
    <row r="6" spans="1:17" ht="14.25">
      <c r="A6" s="62"/>
      <c r="B6" s="62"/>
      <c r="C6" s="38"/>
      <c r="D6" s="38"/>
      <c r="E6" s="6"/>
      <c r="F6" s="61"/>
      <c r="G6" s="59" t="s">
        <v>0</v>
      </c>
      <c r="H6" s="111">
        <f>SUM(N11:N12)</f>
        <v>0</v>
      </c>
      <c r="I6" s="112"/>
      <c r="Q6" s="60"/>
    </row>
    <row r="7" spans="1:17" ht="14.25">
      <c r="A7" s="62"/>
      <c r="C7" s="61"/>
      <c r="D7" s="61"/>
      <c r="E7" s="6"/>
      <c r="F7" s="61"/>
      <c r="G7" s="61"/>
      <c r="H7" s="61"/>
      <c r="I7" s="61"/>
      <c r="J7" s="61"/>
      <c r="K7" s="61"/>
      <c r="L7" s="61"/>
      <c r="Q7" s="60"/>
    </row>
    <row r="8" spans="1:17" ht="14.25">
      <c r="A8" s="62"/>
      <c r="B8" s="40"/>
      <c r="C8" s="41"/>
      <c r="D8" s="41"/>
      <c r="E8" s="42"/>
      <c r="F8" s="41"/>
      <c r="G8" s="41"/>
      <c r="H8" s="41"/>
      <c r="I8" s="41"/>
      <c r="J8" s="41"/>
      <c r="K8" s="41"/>
      <c r="L8" s="41"/>
      <c r="Q8" s="60"/>
    </row>
    <row r="9" spans="2:17" ht="14.25">
      <c r="B9" s="62"/>
      <c r="E9" s="43"/>
      <c r="Q9" s="60"/>
    </row>
    <row r="10" spans="1:14" s="62" customFormat="1" ht="88.5" customHeight="1">
      <c r="A10" s="12" t="s">
        <v>28</v>
      </c>
      <c r="B10" s="12" t="s">
        <v>14</v>
      </c>
      <c r="C10" s="12" t="s">
        <v>15</v>
      </c>
      <c r="D10" s="12" t="s">
        <v>43</v>
      </c>
      <c r="E10" s="113" t="s">
        <v>41</v>
      </c>
      <c r="F10" s="114"/>
      <c r="G10" s="12" t="str">
        <f>"Nazwa handlowa /
"&amp;C10&amp;" / 
"&amp;D10</f>
        <v>Nazwa handlowa /
Dawka / 
Postać/Opakowanie</v>
      </c>
      <c r="H10" s="12" t="s">
        <v>40</v>
      </c>
      <c r="I10" s="12" t="str">
        <f>B10</f>
        <v>Skład</v>
      </c>
      <c r="J10" s="12" t="s">
        <v>63</v>
      </c>
      <c r="K10" s="12" t="s">
        <v>23</v>
      </c>
      <c r="L10" s="12" t="s">
        <v>24</v>
      </c>
      <c r="M10" s="12" t="s">
        <v>69</v>
      </c>
      <c r="N10" s="12" t="s">
        <v>70</v>
      </c>
    </row>
    <row r="11" spans="1:14" ht="42.75">
      <c r="A11" s="44" t="s">
        <v>1</v>
      </c>
      <c r="B11" s="74" t="s">
        <v>84</v>
      </c>
      <c r="C11" s="74" t="s">
        <v>85</v>
      </c>
      <c r="D11" s="74" t="s">
        <v>86</v>
      </c>
      <c r="E11" s="75">
        <v>1000</v>
      </c>
      <c r="F11" s="66" t="s">
        <v>72</v>
      </c>
      <c r="G11" s="45" t="s">
        <v>44</v>
      </c>
      <c r="H11" s="45"/>
      <c r="I11" s="45"/>
      <c r="J11" s="45" t="s">
        <v>62</v>
      </c>
      <c r="K11" s="45"/>
      <c r="L11" s="45" t="str">
        <f>IF(K11=0,"0,00",IF(K11&gt;0,ROUND(E11/K11,2)))</f>
        <v>0,00</v>
      </c>
      <c r="M11" s="45"/>
      <c r="N11" s="46">
        <f>ROUND(L11*ROUND(M11,2),2)</f>
        <v>0</v>
      </c>
    </row>
    <row r="12" spans="1:14" ht="42.75">
      <c r="A12" s="44" t="s">
        <v>2</v>
      </c>
      <c r="B12" s="74" t="s">
        <v>84</v>
      </c>
      <c r="C12" s="76" t="s">
        <v>87</v>
      </c>
      <c r="D12" s="74" t="s">
        <v>86</v>
      </c>
      <c r="E12" s="77">
        <v>1000</v>
      </c>
      <c r="F12" s="66" t="s">
        <v>72</v>
      </c>
      <c r="G12" s="45" t="s">
        <v>44</v>
      </c>
      <c r="H12" s="45"/>
      <c r="I12" s="45"/>
      <c r="J12" s="45" t="s">
        <v>62</v>
      </c>
      <c r="K12" s="45"/>
      <c r="L12" s="45" t="str">
        <f>IF(K12=0,"0,00",IF(K12&gt;0,ROUND(E12/K12,2)))</f>
        <v>0,00</v>
      </c>
      <c r="M12" s="45"/>
      <c r="N12" s="46">
        <f>ROUND(L12*ROUND(M12,2),2)</f>
        <v>0</v>
      </c>
    </row>
    <row r="13" spans="1:14" ht="14.25">
      <c r="A13" s="53"/>
      <c r="B13" s="78"/>
      <c r="C13" s="54"/>
      <c r="D13" s="78"/>
      <c r="E13" s="79"/>
      <c r="F13" s="80"/>
      <c r="G13" s="55"/>
      <c r="H13" s="55"/>
      <c r="I13" s="55"/>
      <c r="J13" s="55"/>
      <c r="K13" s="55"/>
      <c r="L13" s="55"/>
      <c r="M13" s="55"/>
      <c r="N13" s="56"/>
    </row>
    <row r="14" spans="1:14" ht="14.25">
      <c r="A14" s="115" t="s">
        <v>88</v>
      </c>
      <c r="B14" s="115"/>
      <c r="C14" s="115"/>
      <c r="D14" s="115"/>
      <c r="E14" s="115"/>
      <c r="F14" s="115"/>
      <c r="G14" s="115"/>
      <c r="H14" s="115"/>
      <c r="I14" s="55"/>
      <c r="J14" s="55"/>
      <c r="K14" s="55"/>
      <c r="L14" s="55"/>
      <c r="M14" s="55"/>
      <c r="N14" s="56"/>
    </row>
    <row r="15" spans="1:10" ht="22.5" customHeight="1">
      <c r="A15" s="102" t="s">
        <v>71</v>
      </c>
      <c r="B15" s="102"/>
      <c r="C15" s="102"/>
      <c r="D15" s="102"/>
      <c r="E15" s="102"/>
      <c r="F15" s="102"/>
      <c r="G15" s="102"/>
      <c r="H15" s="102"/>
      <c r="I15" s="102"/>
      <c r="J15" s="102"/>
    </row>
  </sheetData>
  <sheetProtection/>
  <mergeCells count="5">
    <mergeCell ref="G2:I2"/>
    <mergeCell ref="H6:I6"/>
    <mergeCell ref="E10:F10"/>
    <mergeCell ref="A15:J15"/>
    <mergeCell ref="A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zoomScaleSheetLayoutView="90" zoomScalePageLayoutView="85" workbookViewId="0" topLeftCell="A1">
      <selection activeCell="J10" sqref="J10"/>
    </sheetView>
  </sheetViews>
  <sheetFormatPr defaultColWidth="9.125" defaultRowHeight="12.75"/>
  <cols>
    <col min="1" max="1" width="5.50390625" style="60" customWidth="1"/>
    <col min="2" max="2" width="23.50390625" style="60" customWidth="1"/>
    <col min="3" max="3" width="14.00390625" style="60" customWidth="1"/>
    <col min="4" max="4" width="32.125" style="60" customWidth="1"/>
    <col min="5" max="5" width="10.50390625" style="33" customWidth="1"/>
    <col min="6" max="6" width="14.125" style="60" customWidth="1"/>
    <col min="7" max="7" width="36.125" style="60" customWidth="1"/>
    <col min="8" max="8" width="30.00390625" style="60" bestFit="1" customWidth="1"/>
    <col min="9" max="9" width="27.125" style="60" customWidth="1"/>
    <col min="10" max="10" width="26.625" style="60" customWidth="1"/>
    <col min="11" max="12" width="16.125" style="60" customWidth="1"/>
    <col min="13" max="13" width="17.125" style="60" customWidth="1"/>
    <col min="14" max="14" width="18.50390625" style="60" customWidth="1"/>
    <col min="15" max="15" width="8.00390625" style="60" customWidth="1"/>
    <col min="16" max="16" width="15.875" style="60" customWidth="1"/>
    <col min="17" max="17" width="15.875" style="35" customWidth="1"/>
    <col min="18" max="18" width="15.875" style="60" customWidth="1"/>
    <col min="19" max="20" width="14.375" style="60" customWidth="1"/>
    <col min="21" max="21" width="15.375" style="60" customWidth="1"/>
    <col min="22" max="16384" width="9.125" style="60" customWidth="1"/>
  </cols>
  <sheetData>
    <row r="1" spans="2:20" ht="14.25">
      <c r="B1" s="32" t="str">
        <f>'formularz oferty'!D4</f>
        <v>DFP.271.92.2023.BM</v>
      </c>
      <c r="N1" s="34" t="s">
        <v>57</v>
      </c>
      <c r="S1" s="32"/>
      <c r="T1" s="32"/>
    </row>
    <row r="2" spans="7:9" ht="14.25">
      <c r="G2" s="104"/>
      <c r="H2" s="104"/>
      <c r="I2" s="104"/>
    </row>
    <row r="3" ht="14.25">
      <c r="N3" s="34" t="s">
        <v>42</v>
      </c>
    </row>
    <row r="4" spans="2:17" ht="14.25">
      <c r="B4" s="62" t="s">
        <v>13</v>
      </c>
      <c r="C4" s="64">
        <v>4</v>
      </c>
      <c r="D4" s="10"/>
      <c r="E4" s="8"/>
      <c r="F4" s="61"/>
      <c r="G4" s="37" t="s">
        <v>17</v>
      </c>
      <c r="H4" s="61"/>
      <c r="I4" s="10"/>
      <c r="J4" s="61"/>
      <c r="K4" s="61"/>
      <c r="L4" s="61"/>
      <c r="M4" s="61"/>
      <c r="N4" s="61"/>
      <c r="Q4" s="60"/>
    </row>
    <row r="5" spans="2:17" ht="14.25">
      <c r="B5" s="62"/>
      <c r="C5" s="10"/>
      <c r="D5" s="10"/>
      <c r="E5" s="8"/>
      <c r="F5" s="61"/>
      <c r="G5" s="37"/>
      <c r="H5" s="61"/>
      <c r="I5" s="10"/>
      <c r="J5" s="61"/>
      <c r="K5" s="61"/>
      <c r="L5" s="61"/>
      <c r="M5" s="61"/>
      <c r="N5" s="61"/>
      <c r="Q5" s="60"/>
    </row>
    <row r="6" spans="1:17" ht="14.25">
      <c r="A6" s="62"/>
      <c r="B6" s="62"/>
      <c r="C6" s="38"/>
      <c r="D6" s="38"/>
      <c r="E6" s="6"/>
      <c r="F6" s="61"/>
      <c r="G6" s="59" t="s">
        <v>0</v>
      </c>
      <c r="H6" s="111">
        <f>SUM(N11:N11)</f>
        <v>0</v>
      </c>
      <c r="I6" s="112"/>
      <c r="Q6" s="60"/>
    </row>
    <row r="7" spans="1:17" ht="14.25">
      <c r="A7" s="62"/>
      <c r="C7" s="61"/>
      <c r="D7" s="61"/>
      <c r="E7" s="6"/>
      <c r="F7" s="61"/>
      <c r="G7" s="61"/>
      <c r="H7" s="61"/>
      <c r="I7" s="61"/>
      <c r="J7" s="61"/>
      <c r="K7" s="61"/>
      <c r="L7" s="61"/>
      <c r="Q7" s="60"/>
    </row>
    <row r="8" spans="1:17" ht="14.25">
      <c r="A8" s="62"/>
      <c r="B8" s="40"/>
      <c r="C8" s="41"/>
      <c r="D8" s="41"/>
      <c r="E8" s="42"/>
      <c r="F8" s="41"/>
      <c r="G8" s="41"/>
      <c r="H8" s="41"/>
      <c r="I8" s="41"/>
      <c r="J8" s="41"/>
      <c r="K8" s="41"/>
      <c r="L8" s="41"/>
      <c r="Q8" s="60"/>
    </row>
    <row r="9" spans="2:17" ht="14.25">
      <c r="B9" s="62"/>
      <c r="E9" s="43"/>
      <c r="Q9" s="60"/>
    </row>
    <row r="10" spans="1:14" s="62" customFormat="1" ht="88.5" customHeight="1">
      <c r="A10" s="12" t="s">
        <v>28</v>
      </c>
      <c r="B10" s="12" t="s">
        <v>14</v>
      </c>
      <c r="C10" s="12" t="s">
        <v>15</v>
      </c>
      <c r="D10" s="12" t="s">
        <v>43</v>
      </c>
      <c r="E10" s="113" t="s">
        <v>41</v>
      </c>
      <c r="F10" s="114"/>
      <c r="G10" s="12" t="str">
        <f>"Nazwa handlowa /
"&amp;C10&amp;" / 
"&amp;D10</f>
        <v>Nazwa handlowa /
Dawka / 
Postać/Opakowanie</v>
      </c>
      <c r="H10" s="12" t="s">
        <v>40</v>
      </c>
      <c r="I10" s="12" t="str">
        <f>B10</f>
        <v>Skład</v>
      </c>
      <c r="J10" s="88" t="s">
        <v>96</v>
      </c>
      <c r="K10" s="12" t="s">
        <v>23</v>
      </c>
      <c r="L10" s="12" t="s">
        <v>24</v>
      </c>
      <c r="M10" s="12" t="s">
        <v>69</v>
      </c>
      <c r="N10" s="12" t="s">
        <v>70</v>
      </c>
    </row>
    <row r="11" spans="1:14" ht="42.75">
      <c r="A11" s="44" t="s">
        <v>1</v>
      </c>
      <c r="B11" s="83" t="s">
        <v>89</v>
      </c>
      <c r="C11" s="83" t="s">
        <v>90</v>
      </c>
      <c r="D11" s="83" t="s">
        <v>91</v>
      </c>
      <c r="E11" s="84">
        <v>30</v>
      </c>
      <c r="F11" s="66" t="s">
        <v>72</v>
      </c>
      <c r="G11" s="45" t="s">
        <v>44</v>
      </c>
      <c r="H11" s="45"/>
      <c r="I11" s="45"/>
      <c r="J11" s="45" t="s">
        <v>62</v>
      </c>
      <c r="K11" s="45"/>
      <c r="L11" s="45" t="str">
        <f>IF(K11=0,"0,00",IF(K11&gt;0,ROUND(E11/K11,2)))</f>
        <v>0,00</v>
      </c>
      <c r="M11" s="45"/>
      <c r="N11" s="46">
        <f>ROUND(L11*ROUND(M11,2),2)</f>
        <v>0</v>
      </c>
    </row>
    <row r="12" spans="1:14" ht="14.25">
      <c r="A12" s="53"/>
      <c r="B12" s="81"/>
      <c r="C12" s="81"/>
      <c r="D12" s="81"/>
      <c r="E12" s="82"/>
      <c r="F12" s="80"/>
      <c r="G12" s="55"/>
      <c r="H12" s="55"/>
      <c r="I12" s="55"/>
      <c r="J12" s="55"/>
      <c r="K12" s="55"/>
      <c r="L12" s="55"/>
      <c r="M12" s="55"/>
      <c r="N12" s="56"/>
    </row>
    <row r="13" spans="1:14" ht="14.25">
      <c r="A13" s="115" t="s">
        <v>92</v>
      </c>
      <c r="B13" s="115"/>
      <c r="C13" s="115"/>
      <c r="D13" s="115"/>
      <c r="E13" s="115"/>
      <c r="F13" s="115"/>
      <c r="G13" s="115"/>
      <c r="H13" s="115"/>
      <c r="I13" s="55"/>
      <c r="J13" s="55"/>
      <c r="K13" s="55"/>
      <c r="L13" s="55"/>
      <c r="M13" s="55"/>
      <c r="N13" s="56"/>
    </row>
    <row r="14" spans="1:10" ht="22.5" customHeight="1">
      <c r="A14" s="102" t="s">
        <v>71</v>
      </c>
      <c r="B14" s="102"/>
      <c r="C14" s="102"/>
      <c r="D14" s="102"/>
      <c r="E14" s="102"/>
      <c r="F14" s="102"/>
      <c r="G14" s="102"/>
      <c r="H14" s="102"/>
      <c r="I14" s="102"/>
      <c r="J14" s="102"/>
    </row>
  </sheetData>
  <sheetProtection/>
  <mergeCells count="5">
    <mergeCell ref="G2:I2"/>
    <mergeCell ref="H6:I6"/>
    <mergeCell ref="E10:F10"/>
    <mergeCell ref="A14:J14"/>
    <mergeCell ref="A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2023-06-23T06:09:27Z</dcterms:modified>
  <cp:category/>
  <cp:version/>
  <cp:contentType/>
  <cp:contentStatus/>
</cp:coreProperties>
</file>