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molszewska\Desktop\Gaz 2025\Pytania PGNiG_DAZ.59\Pytania cz.2\"/>
    </mc:Choice>
  </mc:AlternateContent>
  <xr:revisionPtr revIDLastSave="0" documentId="13_ncr:1_{F75EBFB0-FC3D-4094-BAEE-7932F16E782E}" xr6:coauthVersionLast="36" xr6:coauthVersionMax="47" xr10:uidLastSave="{00000000-0000-0000-0000-000000000000}"/>
  <bookViews>
    <workbookView xWindow="0" yWindow="0" windowWidth="28800" windowHeight="11625" tabRatio="500" xr2:uid="{00000000-000D-0000-FFFF-FFFF00000000}"/>
  </bookViews>
  <sheets>
    <sheet name="Wykaz ppg - analiza " sheetId="2" r:id="rId1"/>
    <sheet name="wykaz ppg" sheetId="4" r:id="rId2"/>
    <sheet name="wykaz zamawiajacych" sheetId="5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4" i="4" l="1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AT35" i="2"/>
  <c r="AU35" i="2" s="1"/>
  <c r="AT34" i="2"/>
  <c r="AU34" i="2" s="1"/>
  <c r="AT33" i="2"/>
  <c r="AU33" i="2" s="1"/>
  <c r="AT32" i="2"/>
  <c r="AU32" i="2" s="1"/>
  <c r="AT31" i="2"/>
  <c r="AU31" i="2" s="1"/>
  <c r="AT30" i="2"/>
  <c r="AU30" i="2" s="1"/>
  <c r="AT29" i="2"/>
  <c r="AU29" i="2" s="1"/>
  <c r="AT28" i="2"/>
  <c r="AU28" i="2" s="1"/>
  <c r="AT27" i="2"/>
  <c r="AU27" i="2" s="1"/>
  <c r="AT26" i="2"/>
  <c r="AU26" i="2" s="1"/>
  <c r="AT25" i="2"/>
  <c r="AU25" i="2" s="1"/>
  <c r="AT24" i="2"/>
  <c r="AU24" i="2" s="1"/>
  <c r="AT23" i="2"/>
  <c r="AU23" i="2" s="1"/>
  <c r="AT22" i="2"/>
  <c r="AU22" i="2" s="1"/>
  <c r="AT21" i="2"/>
  <c r="AU21" i="2" s="1"/>
  <c r="AT20" i="2"/>
  <c r="AU20" i="2" s="1"/>
  <c r="AT19" i="2"/>
  <c r="AU19" i="2" s="1"/>
  <c r="AT18" i="2"/>
  <c r="AU18" i="2" s="1"/>
  <c r="AT17" i="2"/>
  <c r="AU17" i="2" s="1"/>
  <c r="AT16" i="2"/>
  <c r="AU16" i="2" s="1"/>
  <c r="AT15" i="2"/>
  <c r="AU15" i="2" s="1"/>
  <c r="AT14" i="2"/>
  <c r="AU14" i="2" s="1"/>
  <c r="AT13" i="2"/>
  <c r="AU13" i="2" s="1"/>
  <c r="AT12" i="2"/>
  <c r="AU12" i="2" s="1"/>
  <c r="AT11" i="2"/>
  <c r="AU11" i="2" s="1"/>
  <c r="AT10" i="2"/>
  <c r="AU10" i="2" s="1"/>
  <c r="AT9" i="2"/>
  <c r="AU9" i="2" s="1"/>
  <c r="AT8" i="2"/>
  <c r="AU8" i="2" s="1"/>
  <c r="AT7" i="2"/>
  <c r="AU7" i="2" s="1"/>
  <c r="AT6" i="2"/>
  <c r="AU6" i="2" s="1"/>
  <c r="AT5" i="2"/>
  <c r="AU5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T4" i="2"/>
  <c r="AU4" i="2" s="1"/>
  <c r="AU36" i="2" l="1"/>
  <c r="AU37" i="2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G34" i="4"/>
  <c r="F34" i="4"/>
  <c r="E34" i="4"/>
  <c r="D34" i="4"/>
  <c r="C34" i="4"/>
  <c r="B34" i="4"/>
  <c r="G33" i="4"/>
  <c r="F33" i="4"/>
  <c r="E33" i="4"/>
  <c r="D33" i="4"/>
  <c r="C33" i="4"/>
  <c r="B33" i="4"/>
  <c r="G32" i="4"/>
  <c r="F32" i="4"/>
  <c r="E32" i="4"/>
  <c r="D32" i="4"/>
  <c r="C32" i="4"/>
  <c r="B32" i="4"/>
  <c r="G31" i="4"/>
  <c r="F31" i="4"/>
  <c r="E31" i="4"/>
  <c r="D31" i="4"/>
  <c r="C31" i="4"/>
  <c r="B31" i="4"/>
  <c r="G30" i="4"/>
  <c r="F30" i="4"/>
  <c r="E30" i="4"/>
  <c r="D30" i="4"/>
  <c r="C30" i="4"/>
  <c r="B30" i="4"/>
  <c r="G29" i="4"/>
  <c r="F29" i="4"/>
  <c r="E29" i="4"/>
  <c r="D29" i="4"/>
  <c r="C29" i="4"/>
  <c r="B29" i="4"/>
  <c r="G28" i="4"/>
  <c r="F28" i="4"/>
  <c r="E28" i="4"/>
  <c r="D28" i="4"/>
  <c r="C28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J24" i="4"/>
  <c r="G24" i="4"/>
  <c r="F24" i="4"/>
  <c r="E24" i="4"/>
  <c r="D24" i="4"/>
  <c r="C24" i="4"/>
  <c r="B24" i="4"/>
  <c r="G23" i="4"/>
  <c r="F23" i="4"/>
  <c r="E23" i="4"/>
  <c r="D23" i="4"/>
  <c r="C23" i="4"/>
  <c r="B23" i="4"/>
  <c r="G22" i="4"/>
  <c r="F22" i="4"/>
  <c r="E22" i="4"/>
  <c r="D22" i="4"/>
  <c r="C22" i="4"/>
  <c r="B22" i="4"/>
  <c r="J21" i="4"/>
  <c r="G21" i="4"/>
  <c r="F21" i="4"/>
  <c r="E21" i="4"/>
  <c r="D21" i="4"/>
  <c r="C21" i="4"/>
  <c r="B21" i="4"/>
  <c r="G20" i="4"/>
  <c r="F20" i="4"/>
  <c r="E20" i="4"/>
  <c r="D20" i="4"/>
  <c r="C20" i="4"/>
  <c r="J19" i="4"/>
  <c r="G19" i="4"/>
  <c r="F19" i="4"/>
  <c r="E19" i="4"/>
  <c r="D19" i="4"/>
  <c r="C19" i="4"/>
  <c r="J18" i="4"/>
  <c r="G18" i="4"/>
  <c r="F18" i="4"/>
  <c r="E18" i="4"/>
  <c r="D18" i="4"/>
  <c r="C18" i="4"/>
  <c r="J17" i="4"/>
  <c r="G17" i="4"/>
  <c r="F17" i="4"/>
  <c r="E17" i="4"/>
  <c r="D17" i="4"/>
  <c r="C17" i="4"/>
  <c r="B17" i="4"/>
  <c r="G16" i="4"/>
  <c r="F16" i="4"/>
  <c r="E16" i="4"/>
  <c r="D16" i="4"/>
  <c r="C16" i="4"/>
  <c r="B16" i="4"/>
  <c r="J15" i="4"/>
  <c r="G15" i="4"/>
  <c r="F15" i="4"/>
  <c r="E15" i="4"/>
  <c r="D15" i="4"/>
  <c r="C15" i="4"/>
  <c r="B15" i="4"/>
  <c r="J14" i="4"/>
  <c r="G14" i="4"/>
  <c r="F14" i="4"/>
  <c r="E14" i="4"/>
  <c r="D14" i="4"/>
  <c r="C14" i="4"/>
  <c r="B14" i="4"/>
  <c r="G13" i="4"/>
  <c r="F13" i="4"/>
  <c r="E13" i="4"/>
  <c r="D13" i="4"/>
  <c r="C13" i="4"/>
  <c r="B13" i="4"/>
  <c r="G12" i="4"/>
  <c r="F12" i="4"/>
  <c r="E12" i="4"/>
  <c r="D12" i="4"/>
  <c r="C12" i="4"/>
  <c r="B12" i="4"/>
  <c r="G11" i="4"/>
  <c r="F11" i="4"/>
  <c r="E11" i="4"/>
  <c r="D11" i="4"/>
  <c r="C11" i="4"/>
  <c r="J10" i="4"/>
  <c r="G10" i="4"/>
  <c r="F10" i="4"/>
  <c r="E10" i="4"/>
  <c r="D10" i="4"/>
  <c r="C10" i="4"/>
  <c r="J9" i="4"/>
  <c r="G9" i="4"/>
  <c r="F9" i="4"/>
  <c r="E9" i="4"/>
  <c r="D9" i="4"/>
  <c r="C9" i="4"/>
  <c r="B9" i="4"/>
  <c r="J8" i="4"/>
  <c r="G8" i="4"/>
  <c r="F8" i="4"/>
  <c r="E8" i="4"/>
  <c r="D8" i="4"/>
  <c r="C8" i="4"/>
  <c r="B8" i="4"/>
  <c r="G7" i="4"/>
  <c r="F7" i="4"/>
  <c r="E7" i="4"/>
  <c r="D7" i="4"/>
  <c r="C7" i="4"/>
  <c r="B7" i="4"/>
  <c r="G6" i="4"/>
  <c r="F6" i="4"/>
  <c r="E6" i="4"/>
  <c r="D6" i="4"/>
  <c r="C6" i="4"/>
  <c r="B6" i="4"/>
  <c r="G5" i="4"/>
  <c r="F5" i="4"/>
  <c r="E5" i="4"/>
  <c r="D5" i="4"/>
  <c r="C5" i="4"/>
  <c r="B5" i="4"/>
  <c r="J4" i="4"/>
  <c r="G4" i="4"/>
  <c r="F4" i="4"/>
  <c r="E4" i="4"/>
  <c r="D4" i="4"/>
  <c r="C4" i="4"/>
  <c r="B4" i="4"/>
  <c r="G3" i="4"/>
  <c r="F3" i="4"/>
  <c r="E3" i="4"/>
  <c r="D3" i="4"/>
  <c r="C3" i="4"/>
  <c r="B3" i="4"/>
  <c r="A3" i="4"/>
  <c r="H21" i="4"/>
  <c r="H20" i="4"/>
  <c r="H18" i="4"/>
  <c r="H13" i="4"/>
  <c r="H12" i="4"/>
  <c r="H6" i="4"/>
  <c r="A4" i="4"/>
  <c r="H29" i="4" l="1"/>
  <c r="H32" i="4"/>
  <c r="H22" i="4"/>
  <c r="H30" i="4"/>
  <c r="H7" i="4"/>
  <c r="H26" i="4"/>
  <c r="H28" i="4"/>
  <c r="H33" i="4"/>
  <c r="H31" i="4"/>
  <c r="H27" i="4"/>
  <c r="H34" i="4"/>
  <c r="H5" i="4"/>
  <c r="H3" i="4"/>
  <c r="H25" i="4"/>
  <c r="H24" i="4"/>
  <c r="H15" i="4"/>
  <c r="H4" i="4"/>
  <c r="H9" i="4"/>
  <c r="H16" i="4"/>
  <c r="H19" i="4"/>
  <c r="H8" i="4"/>
  <c r="H14" i="4"/>
  <c r="H11" i="4"/>
  <c r="H23" i="4"/>
  <c r="H17" i="4"/>
  <c r="H10" i="4"/>
  <c r="A5" i="4" l="1"/>
  <c r="A6" i="4" l="1"/>
  <c r="A7" i="4" l="1"/>
  <c r="A8" i="4" l="1"/>
  <c r="A9" i="4" l="1"/>
  <c r="A10" i="4" l="1"/>
  <c r="A11" i="4" l="1"/>
  <c r="A12" i="4" l="1"/>
  <c r="A13" i="4" l="1"/>
  <c r="A14" i="4" l="1"/>
  <c r="A15" i="4" l="1"/>
  <c r="A16" i="4" l="1"/>
  <c r="A17" i="4" l="1"/>
  <c r="A18" i="4" l="1"/>
  <c r="A19" i="4" l="1"/>
  <c r="A20" i="4" l="1"/>
  <c r="A21" i="4" l="1"/>
  <c r="A22" i="4" l="1"/>
  <c r="A23" i="4" l="1"/>
  <c r="A24" i="4" l="1"/>
  <c r="A25" i="4" l="1"/>
  <c r="A26" i="4" l="1"/>
  <c r="A27" i="4" l="1"/>
  <c r="A28" i="4" l="1"/>
  <c r="A29" i="4" l="1"/>
  <c r="A30" i="4" l="1"/>
  <c r="A31" i="4" l="1"/>
  <c r="A32" i="4" l="1"/>
  <c r="A33" i="4" l="1"/>
  <c r="A34" i="4" l="1"/>
</calcChain>
</file>

<file path=xl/sharedStrings.xml><?xml version="1.0" encoding="utf-8"?>
<sst xmlns="http://schemas.openxmlformats.org/spreadsheetml/2006/main" count="1115" uniqueCount="300">
  <si>
    <t>COPERNICUS PODMIOT LECZNICZY SP. Z O.O.</t>
  </si>
  <si>
    <t>80-803</t>
  </si>
  <si>
    <t>GDAŃSK</t>
  </si>
  <si>
    <t>NOWE OGRODY</t>
  </si>
  <si>
    <t>14</t>
  </si>
  <si>
    <t>5833162278</t>
  </si>
  <si>
    <t>1-6</t>
  </si>
  <si>
    <t>PGNiG Obrót Detaliczny sp. z o.o.</t>
  </si>
  <si>
    <t>Polska Spóka Gazownictwa</t>
  </si>
  <si>
    <t>Zwolniony</t>
  </si>
  <si>
    <t>kompleksowa</t>
  </si>
  <si>
    <t>31.12.2023</t>
  </si>
  <si>
    <t>nie</t>
  </si>
  <si>
    <t>jeden miesiąc</t>
  </si>
  <si>
    <t>HotelP</t>
  </si>
  <si>
    <t>80-462</t>
  </si>
  <si>
    <t>Gdańsk</t>
  </si>
  <si>
    <t>Jna Pawła II</t>
  </si>
  <si>
    <t>50</t>
  </si>
  <si>
    <t>0</t>
  </si>
  <si>
    <t>8018590365500026943645</t>
  </si>
  <si>
    <t>XM1000181308</t>
  </si>
  <si>
    <t>W-3.6</t>
  </si>
  <si>
    <t>GD</t>
  </si>
  <si>
    <t>BAŁTYCKA GALERIA SZTUKI WSPÓŁCZESNEJ W SŁUPSKU</t>
  </si>
  <si>
    <t>76-200</t>
  </si>
  <si>
    <t>SŁUPSK</t>
  </si>
  <si>
    <t>PARTYZANTÓW</t>
  </si>
  <si>
    <t>31A</t>
  </si>
  <si>
    <t>8391776423</t>
  </si>
  <si>
    <t>SLUPSK</t>
  </si>
  <si>
    <t xml:space="preserve">Centrum Aktywności Twórczej </t>
  </si>
  <si>
    <t>76-270</t>
  </si>
  <si>
    <t>Ustka</t>
  </si>
  <si>
    <t>Generała mariusza Zaruskiego</t>
  </si>
  <si>
    <t>1a</t>
  </si>
  <si>
    <t>8018590365500026788277</t>
  </si>
  <si>
    <t>XM2103872786</t>
  </si>
  <si>
    <t>WOJEWÓDZTWO POMORSKIE</t>
  </si>
  <si>
    <t>80-810</t>
  </si>
  <si>
    <t>OKOPOWA</t>
  </si>
  <si>
    <t>21/27</t>
  </si>
  <si>
    <t>5833163786</t>
  </si>
  <si>
    <t>URZĄD MARSZAŁKOWSKI WOJEWÓDZTWA POMORSKIEGO</t>
  </si>
  <si>
    <t>Bytów - budynek oddziału biblioteki</t>
  </si>
  <si>
    <t>77-100</t>
  </si>
  <si>
    <t>Bytów</t>
  </si>
  <si>
    <t>Młyńska</t>
  </si>
  <si>
    <t>6</t>
  </si>
  <si>
    <t>8018590365500026668531</t>
  </si>
  <si>
    <t>XM181861316</t>
  </si>
  <si>
    <t>POMORSKIE CENTRUM REUMATOLOGICZNE IM. DR JADWIGI TITZ-KOSKO W SOPOCIE SP. Z O.O.</t>
  </si>
  <si>
    <t>81-759</t>
  </si>
  <si>
    <t>SOPOT</t>
  </si>
  <si>
    <t>GRUNWALDZKA</t>
  </si>
  <si>
    <t>1-3</t>
  </si>
  <si>
    <t>5851479028</t>
  </si>
  <si>
    <t>Centrum Opieki Geriatrycznej</t>
  </si>
  <si>
    <t>81-820</t>
  </si>
  <si>
    <t>Sopot</t>
  </si>
  <si>
    <t>23 Marca</t>
  </si>
  <si>
    <t>93</t>
  </si>
  <si>
    <t>8018590365500018988562</t>
  </si>
  <si>
    <t>05976544</t>
  </si>
  <si>
    <t>350</t>
  </si>
  <si>
    <t>SZPITAL DZIECIĘCY POLANKI IM. MACIEJA PŁAŻYŃSKIEGO W GDAŃSKU SP.  Z O.O.</t>
  </si>
  <si>
    <t>80-308</t>
  </si>
  <si>
    <t>POLANKI</t>
  </si>
  <si>
    <t>119</t>
  </si>
  <si>
    <t>5842728762</t>
  </si>
  <si>
    <t>Szpital Dziecięcy Polanki im. Macieja Płażyńskiego w Gdańsku Sp. z o.o.</t>
  </si>
  <si>
    <t>80-058</t>
  </si>
  <si>
    <t>Polanki</t>
  </si>
  <si>
    <t>8018590365500027164551</t>
  </si>
  <si>
    <t>XM2002893881</t>
  </si>
  <si>
    <t>Słupsk</t>
  </si>
  <si>
    <t>SZPITAL SPECJALISTYCZNY W KOŚCIERZYNIE SP. Z O.O.</t>
  </si>
  <si>
    <t>83-400</t>
  </si>
  <si>
    <t>KOŚCIERZYNA</t>
  </si>
  <si>
    <t>ALOJZEGO PIECHOWSKIEGO</t>
  </si>
  <si>
    <t>36</t>
  </si>
  <si>
    <t>5911694694</t>
  </si>
  <si>
    <t>Szpital Specjalistyczny w Kościeryznie Sp. z o.o.</t>
  </si>
  <si>
    <t>Kościerzyna</t>
  </si>
  <si>
    <t>Alojzego Piechowskiego</t>
  </si>
  <si>
    <t>8018590365500020475524</t>
  </si>
  <si>
    <t>POMORSKI OŚRODEK RUCHU DROGOWEGO W GDAŃSKU</t>
  </si>
  <si>
    <t>RÓWNA</t>
  </si>
  <si>
    <t>19/21</t>
  </si>
  <si>
    <t>5842264707</t>
  </si>
  <si>
    <t>80-067</t>
  </si>
  <si>
    <t>Pomorski Ośrodek Ruchu Drogowego w Gdańsku</t>
  </si>
  <si>
    <t>89-600</t>
  </si>
  <si>
    <t>Chojnice</t>
  </si>
  <si>
    <t>Gdańska</t>
  </si>
  <si>
    <t>110e</t>
  </si>
  <si>
    <t>8018590365500030048817</t>
  </si>
  <si>
    <t>XM2003056082</t>
  </si>
  <si>
    <t>SAMODZIELNY PUBLICZNY ZAKŁAD OPIEKI ZDROWOTNEJ STACJA POGOTOWIA RATUNKOWEGO W GDAŃSKU</t>
  </si>
  <si>
    <t>80-208</t>
  </si>
  <si>
    <t>ELIZY ORZESZKOWEJ</t>
  </si>
  <si>
    <t>1</t>
  </si>
  <si>
    <t>9570731538</t>
  </si>
  <si>
    <t>SPZOZ Stacja Pogotowia Ratunkowego w Gdańsku</t>
  </si>
  <si>
    <t>Elizy Orzeszkowej</t>
  </si>
  <si>
    <t>8018590365500018990091</t>
  </si>
  <si>
    <t>121</t>
  </si>
  <si>
    <t>SZPITAL DLA NERWOWO I PSYCHICZNIE CHORYCH IM. STANISŁAWA KRYZYNA</t>
  </si>
  <si>
    <t>83-200</t>
  </si>
  <si>
    <t>STAROGARD GDAŃSKI</t>
  </si>
  <si>
    <t>7</t>
  </si>
  <si>
    <t>5921867506</t>
  </si>
  <si>
    <t>SKARSZEWSKA</t>
  </si>
  <si>
    <t>Starogard Gdański</t>
  </si>
  <si>
    <t>Skarszewska</t>
  </si>
  <si>
    <t>8018590365500018998431</t>
  </si>
  <si>
    <t>3840</t>
  </si>
  <si>
    <t>SZPITALE POMORSKIE SP. Z O.O.</t>
  </si>
  <si>
    <t>81-519</t>
  </si>
  <si>
    <t>GDYNIA</t>
  </si>
  <si>
    <t>POWSTANIA STYCZNIOWEGO</t>
  </si>
  <si>
    <t>5862286770</t>
  </si>
  <si>
    <t>TEATR WYBRZEŻE</t>
  </si>
  <si>
    <t>80-834</t>
  </si>
  <si>
    <t>ŚW. DUCHA</t>
  </si>
  <si>
    <t>2</t>
  </si>
  <si>
    <t>5830007614</t>
  </si>
  <si>
    <t>Scena Kameralna im. Joanny Bogackiej</t>
  </si>
  <si>
    <t>Monte Cassino</t>
  </si>
  <si>
    <t>30</t>
  </si>
  <si>
    <t>8018590365500019002229</t>
  </si>
  <si>
    <t>WOJEWÓDZKI OŚRODEK RUCHU DROGOWEGO W SŁUPSKU</t>
  </si>
  <si>
    <t>LUDWIKA MIEROSŁAWSKIEGO</t>
  </si>
  <si>
    <t>10</t>
  </si>
  <si>
    <t>8392519119</t>
  </si>
  <si>
    <t>Ludwika Mierosławskiego</t>
  </si>
  <si>
    <t>8018590365500028466661</t>
  </si>
  <si>
    <t>XM171405100</t>
  </si>
  <si>
    <t>WOJEWÓDZTWO POMORSKIE-ZARZĄD DRÓG WOJEWÓDZKICH W GDAŃSKU</t>
  </si>
  <si>
    <t>ZARZĄD DRÓG WOJEWÓDZKICH W GDAŃSKU,  REJON DRÓG WOJEWÓDZKICH W BYTOWIE</t>
  </si>
  <si>
    <t>BYTÓW</t>
  </si>
  <si>
    <t>LEŚNA</t>
  </si>
  <si>
    <t>nieokreślony</t>
  </si>
  <si>
    <t xml:space="preserve"> Rejon Dróg Wojewódzkich w Bytowie</t>
  </si>
  <si>
    <t xml:space="preserve">Leśna </t>
  </si>
  <si>
    <t>8018590365500026379925</t>
  </si>
  <si>
    <t>WOJEWÓDZTWO POMORSKIE-Dom im. J. Korczaka Regionalna Placówka Opiekuńczo-Terapeutyczna w Gdańsku</t>
  </si>
  <si>
    <t>Dom im. J. Korczaka Regionalna Placówka OpiekuńczoTerapeutyczna w Gdańsku</t>
  </si>
  <si>
    <t>80-307</t>
  </si>
  <si>
    <t>Abrahama</t>
  </si>
  <si>
    <t>56</t>
  </si>
  <si>
    <t>8018590365500025804176</t>
  </si>
  <si>
    <t>Szpital Kopernika</t>
  </si>
  <si>
    <t>Nowe Ogrody</t>
  </si>
  <si>
    <t>8018590365500018998301</t>
  </si>
  <si>
    <t>W-6A.1</t>
  </si>
  <si>
    <t>1426</t>
  </si>
  <si>
    <t>Polska Spółka Gazownictwa</t>
  </si>
  <si>
    <t xml:space="preserve"> Gdańsk Trakt św. Wojciecha 293 - Budynek biurowy</t>
  </si>
  <si>
    <t>80-001</t>
  </si>
  <si>
    <t>Trakt św. Wojciecha</t>
  </si>
  <si>
    <t>293</t>
  </si>
  <si>
    <t>8018590365500018998578</t>
  </si>
  <si>
    <t>W-5.1</t>
  </si>
  <si>
    <t>373</t>
  </si>
  <si>
    <t>Grunwaldzka</t>
  </si>
  <si>
    <t>8018590365500018987954</t>
  </si>
  <si>
    <t>710</t>
  </si>
  <si>
    <t>Szpital Dziecięcy Polanki im. Macieja Płażyńskiego W gdańsku sp. z o.o.</t>
  </si>
  <si>
    <t>XM2002877783</t>
  </si>
  <si>
    <t>Szpital Specjalistyczny w Kościerzynie Sp. z o.o. lokalizacja Dzierżążno</t>
  </si>
  <si>
    <t>83-332</t>
  </si>
  <si>
    <t>Dzierżążno</t>
  </si>
  <si>
    <t>Szpitalna</t>
  </si>
  <si>
    <t>8018590365500019868979</t>
  </si>
  <si>
    <t>PGNiG OBRÓT DETALICZNY SP. Z O.O.</t>
  </si>
  <si>
    <t>84-200</t>
  </si>
  <si>
    <t xml:space="preserve">Wejherowo  </t>
  </si>
  <si>
    <t>Dr Alojzego Jagalskiego</t>
  </si>
  <si>
    <t>8018590365500018997793</t>
  </si>
  <si>
    <t>242</t>
  </si>
  <si>
    <t>8018590365500026383939</t>
  </si>
  <si>
    <t>WCO</t>
  </si>
  <si>
    <t>80-210</t>
  </si>
  <si>
    <t>Marii Skłodowskiej-Curie</t>
  </si>
  <si>
    <t>8018590365500027873637</t>
  </si>
  <si>
    <t>XM1601060974</t>
  </si>
  <si>
    <t>W-4</t>
  </si>
  <si>
    <t>8018590365500026817663</t>
  </si>
  <si>
    <t>-</t>
  </si>
  <si>
    <t>8018590365500026396342</t>
  </si>
  <si>
    <t>W-1.1</t>
  </si>
  <si>
    <t>ZARZĄD DRÓG WOJEWÓDZKICH W GDAŃSKU,  REJON DRÓG WOJEWÓDZKICH W CHOJNICACH</t>
  </si>
  <si>
    <t>CHOJNICE</t>
  </si>
  <si>
    <t>GDAŃSKA</t>
  </si>
  <si>
    <t xml:space="preserve"> Rejon Dróg Wojewódzkich w Chojnicach</t>
  </si>
  <si>
    <t xml:space="preserve">8018590365500028063990  </t>
  </si>
  <si>
    <t>Szpitale Pomorskie sp. z o.o.</t>
  </si>
  <si>
    <t>80-214</t>
  </si>
  <si>
    <t>Smoluchowskiego</t>
  </si>
  <si>
    <t>18</t>
  </si>
  <si>
    <t>8018590365500018991357</t>
  </si>
  <si>
    <t>713</t>
  </si>
  <si>
    <t>ZARZĄD DRÓG WOJEWÓDZKICH W GDAŃSKU, REJON DRÓG WOJEWÓDZKICH W GDAŃSKU</t>
  </si>
  <si>
    <t>83-034</t>
  </si>
  <si>
    <t>TRĄBKI WIELKIE</t>
  </si>
  <si>
    <t xml:space="preserve"> Rejon Dróg Wojewódzkich w Gdańsku</t>
  </si>
  <si>
    <t>Trąbki Wielkie</t>
  </si>
  <si>
    <t>8018590365500025707804</t>
  </si>
  <si>
    <t>8018590365500027161307</t>
  </si>
  <si>
    <t>XK2140659967</t>
  </si>
  <si>
    <t>ZARZĄD DRÓG WOJEWÓDZKICH W GDAŃSKU, REJON DRÓG WOJEWÓDZKICH W KARTUZACH</t>
  </si>
  <si>
    <t>83-300</t>
  </si>
  <si>
    <t>KARTUZY</t>
  </si>
  <si>
    <t>WZGÓRZE WOLNOŚCI</t>
  </si>
  <si>
    <t xml:space="preserve"> Rejon Dróg Wojewódzkich w  Kartuzach</t>
  </si>
  <si>
    <t>Kartuzy</t>
  </si>
  <si>
    <t>Wzgórze Wolności</t>
  </si>
  <si>
    <t>8018590365500028659537</t>
  </si>
  <si>
    <t>8018590365500027160898</t>
  </si>
  <si>
    <t>01647743</t>
  </si>
  <si>
    <t>ZARZĄD DRÓG WOJEWÓDZKICH W GDAŃSKU, REJON DRÓG WOJEWÓDZKICH W STAROGARDZIE GDAŃSKIM</t>
  </si>
  <si>
    <t>MICKIEWICZA</t>
  </si>
  <si>
    <t xml:space="preserve"> Rejon Dróg Wojewódzkich w  Starogardzie Gdańskim</t>
  </si>
  <si>
    <t>Mickiewicza</t>
  </si>
  <si>
    <t>8018590365500021874609</t>
  </si>
  <si>
    <t>ZARZĄD DRÓG WOJEWÓDZKICH W GDAŃSKU, REJON DRÓG WOJEWÓDZKICH W SZTUMIE</t>
  </si>
  <si>
    <t>82-400</t>
  </si>
  <si>
    <t>SZTUM</t>
  </si>
  <si>
    <t>ŻEROMSKIEGO</t>
  </si>
  <si>
    <t xml:space="preserve"> Rejon Dróg Wojewódzkich w  Sztumie</t>
  </si>
  <si>
    <t>Sztum</t>
  </si>
  <si>
    <t xml:space="preserve">Żeromskiego </t>
  </si>
  <si>
    <t>8018590365500024844081</t>
  </si>
  <si>
    <t>ZARZĄD DRÓG WOJEWÓDZKICH W GDAŃSKU</t>
  </si>
  <si>
    <t>80-778</t>
  </si>
  <si>
    <t>MOSTOWA</t>
  </si>
  <si>
    <t>11A</t>
  </si>
  <si>
    <t xml:space="preserve">Zarząd Dróg Wojewódzkich w Gdańsku </t>
  </si>
  <si>
    <t>Mostowa</t>
  </si>
  <si>
    <t>11a</t>
  </si>
  <si>
    <t>8018590365500018990213</t>
  </si>
  <si>
    <t>Lp.</t>
  </si>
  <si>
    <t>ID Firmy</t>
  </si>
  <si>
    <t>lp. firmy</t>
  </si>
  <si>
    <t>Nabywca</t>
  </si>
  <si>
    <t>Kod</t>
  </si>
  <si>
    <t>Poczta</t>
  </si>
  <si>
    <t>Miejscowość</t>
  </si>
  <si>
    <t>Ulica</t>
  </si>
  <si>
    <t>Nr posesji</t>
  </si>
  <si>
    <t>Nr lokalu</t>
  </si>
  <si>
    <t xml:space="preserve">Nr NIP </t>
  </si>
  <si>
    <t>Odbiorca/Płatnik/Adresat faktury</t>
  </si>
  <si>
    <t xml:space="preserve">Obecny Sprzedawca </t>
  </si>
  <si>
    <t>OSD</t>
  </si>
  <si>
    <t xml:space="preserve">Akcyza </t>
  </si>
  <si>
    <t xml:space="preserve">Umowa </t>
  </si>
  <si>
    <t>Termin obowiązywania umowy</t>
  </si>
  <si>
    <t>Promocja</t>
  </si>
  <si>
    <t>Termin wypowiedzenia</t>
  </si>
  <si>
    <t xml:space="preserve">Punkt poboru </t>
  </si>
  <si>
    <t>Nr PPG wg OSD</t>
  </si>
  <si>
    <t>Nr gazomierza</t>
  </si>
  <si>
    <t>Szacowane zużycie STYCZEŃ [kWh]</t>
  </si>
  <si>
    <t>Szacowane zużycie        LUTY            [kWh]</t>
  </si>
  <si>
    <t>Szacowane zużycie MARZEC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</si>
  <si>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</si>
  <si>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</si>
  <si>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</si>
  <si>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</si>
  <si>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</si>
  <si>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</si>
  <si>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</si>
  <si>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</si>
  <si>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</si>
  <si>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roczne zużycie paliwa gazowego  [kWh]</t>
  </si>
  <si>
    <t>Szacowane zużycie paliwa gazowego w okresie trwania umowy  [kWh]</t>
  </si>
  <si>
    <t>Grupa taryfowa</t>
  </si>
  <si>
    <t>Obszar dystrybucyjny</t>
  </si>
  <si>
    <t>Moc zamówiona [kWh/h]</t>
  </si>
  <si>
    <t>Odbiorca/Płatnik/Adesat faktury</t>
  </si>
  <si>
    <t>Informacje ogólne</t>
  </si>
  <si>
    <t>Dane o ppg</t>
  </si>
  <si>
    <t>Załącznik nr 9 Lista punktów poboru paliwa gazowego</t>
  </si>
  <si>
    <t>≤110</t>
  </si>
  <si>
    <t>Zamawiający</t>
  </si>
  <si>
    <t>Załącznik nr 9. Wykaz ppg</t>
  </si>
  <si>
    <t>Załącznik nr 9 -Wykaz ppg</t>
  </si>
  <si>
    <t>Szacowane zuzycie 2024 r. na podstawie danych z 2023 r.</t>
  </si>
  <si>
    <t>uwagi</t>
  </si>
  <si>
    <t>W-2.1</t>
  </si>
  <si>
    <t>W-3.9</t>
  </si>
  <si>
    <t>zlikwidowany</t>
  </si>
  <si>
    <t>zmiana grupy na W-2.1</t>
  </si>
  <si>
    <t>zmiana grupy na W-3.9</t>
  </si>
  <si>
    <t>zmiana grupy na W-5.1</t>
  </si>
  <si>
    <t>zmiana mocy</t>
  </si>
  <si>
    <t>zmiana wartości ochrony</t>
  </si>
  <si>
    <t>8018590365500027164988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</si>
</sst>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_-* #,##0.00&quot; zł&quot;_-;\-* #,##0.00&quot; zł&quot;_-;_-* \-??&quot; zł&quot;_-;_-@_-"/>
  </numFmts>
  <fonts count="8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sz val="11"/>
      <color rgb="FF000000"/>
      <name val="Arial Nova Cond Light"/>
      <family val="2"/>
    </font>
    <font>
      <sz val="9"/>
      <color rgb="FF000000"/>
      <name val="Arial Nova Cond Light"/>
      <family val="2"/>
    </font>
    <font>
      <sz val="11"/>
      <name val="Arial Nova Cond Light"/>
      <family val="2"/>
    </font>
    <font>
      <sz val="11"/>
      <color rgb="FF00B050"/>
      <name val="Arial Nova Cond Light"/>
      <family val="2"/>
    </font>
  </fonts>
  <fills count="17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92D050"/>
        <bgColor rgb="FF969696"/>
      </patternFill>
    </fill>
    <fill>
      <patternFill patternType="solid">
        <fgColor rgb="FFF2F2F2"/>
        <bgColor rgb="FFFFFFCC"/>
      </patternFill>
    </fill>
    <fill>
      <patternFill patternType="solid">
        <fgColor rgb="FFD7E4BD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horizontal="center" textRotation="90"/>
    </xf>
    <xf numFmtId="0" fontId="2" fillId="0" borderId="0"/>
    <xf numFmtId="164" fontId="2" fillId="0" borderId="0"/>
    <xf numFmtId="165" fontId="3" fillId="0" borderId="0" applyBorder="0" applyProtection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justify" vertical="center"/>
    </xf>
    <xf numFmtId="0" fontId="5" fillId="7" borderId="1" xfId="0" applyFont="1" applyFill="1" applyBorder="1" applyAlignment="1">
      <alignment horizontal="justify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165" fontId="4" fillId="0" borderId="1" xfId="4" applyFont="1" applyBorder="1" applyAlignment="1" applyProtection="1">
      <alignment horizontal="center" vertical="center" wrapText="1"/>
    </xf>
    <xf numFmtId="0" fontId="4" fillId="8" borderId="1" xfId="0" applyFont="1" applyFill="1" applyBorder="1"/>
    <xf numFmtId="0" fontId="4" fillId="8" borderId="1" xfId="0" applyFont="1" applyFill="1" applyBorder="1" applyAlignment="1">
      <alignment horizontal="center"/>
    </xf>
    <xf numFmtId="0" fontId="4" fillId="8" borderId="0" xfId="0" applyFont="1" applyFill="1"/>
    <xf numFmtId="0" fontId="4" fillId="9" borderId="1" xfId="0" applyFont="1" applyFill="1" applyBorder="1"/>
    <xf numFmtId="0" fontId="4" fillId="11" borderId="1" xfId="0" applyFont="1" applyFill="1" applyBorder="1"/>
    <xf numFmtId="0" fontId="4" fillId="11" borderId="1" xfId="0" applyFont="1" applyFill="1" applyBorder="1" applyAlignment="1">
      <alignment horizontal="center"/>
    </xf>
    <xf numFmtId="0" fontId="4" fillId="11" borderId="0" xfId="0" applyFont="1" applyFill="1"/>
    <xf numFmtId="0" fontId="6" fillId="11" borderId="1" xfId="0" applyFont="1" applyFill="1" applyBorder="1"/>
    <xf numFmtId="49" fontId="6" fillId="11" borderId="1" xfId="0" applyNumberFormat="1" applyFont="1" applyFill="1" applyBorder="1"/>
    <xf numFmtId="0" fontId="6" fillId="11" borderId="0" xfId="0" applyFont="1" applyFill="1"/>
    <xf numFmtId="49" fontId="6" fillId="12" borderId="1" xfId="0" applyNumberFormat="1" applyFont="1" applyFill="1" applyBorder="1"/>
    <xf numFmtId="0" fontId="4" fillId="13" borderId="1" xfId="0" applyFont="1" applyFill="1" applyBorder="1"/>
    <xf numFmtId="0" fontId="6" fillId="13" borderId="1" xfId="0" applyFont="1" applyFill="1" applyBorder="1"/>
    <xf numFmtId="49" fontId="6" fillId="13" borderId="1" xfId="0" applyNumberFormat="1" applyFont="1" applyFill="1" applyBorder="1"/>
    <xf numFmtId="0" fontId="6" fillId="13" borderId="0" xfId="0" applyFont="1" applyFill="1"/>
    <xf numFmtId="0" fontId="4" fillId="10" borderId="0" xfId="0" applyFont="1" applyFill="1"/>
    <xf numFmtId="0" fontId="4" fillId="14" borderId="0" xfId="0" applyFont="1" applyFill="1"/>
    <xf numFmtId="0" fontId="4" fillId="13" borderId="0" xfId="0" applyFont="1" applyFill="1"/>
    <xf numFmtId="0" fontId="4" fillId="9" borderId="0" xfId="0" applyFont="1" applyFill="1"/>
    <xf numFmtId="0" fontId="4" fillId="12" borderId="0" xfId="0" applyFont="1" applyFill="1"/>
    <xf numFmtId="0" fontId="5" fillId="15" borderId="1" xfId="0" applyFont="1" applyFill="1" applyBorder="1" applyAlignment="1">
      <alignment horizontal="right"/>
    </xf>
    <xf numFmtId="0" fontId="5" fillId="14" borderId="1" xfId="0" applyFont="1" applyFill="1" applyBorder="1" applyAlignment="1">
      <alignment horizontal="right"/>
    </xf>
    <xf numFmtId="0" fontId="4" fillId="16" borderId="1" xfId="0" applyFont="1" applyFill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5">
    <cellStyle name="Heading1" xfId="1" xr:uid="{00000000-0005-0000-0000-000006000000}"/>
    <cellStyle name="Normalny" xfId="0" builtinId="0"/>
    <cellStyle name="Result" xfId="2" xr:uid="{00000000-0005-0000-0000-000007000000}"/>
    <cellStyle name="Result2" xfId="3" xr:uid="{00000000-0005-0000-0000-000008000000}"/>
    <cellStyle name="Walutowy 2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Y43"/>
  <sheetViews>
    <sheetView tabSelected="1" topLeftCell="AH1" zoomScale="70" zoomScaleNormal="70" workbookViewId="0">
      <selection activeCell="W12" sqref="W12"/>
    </sheetView>
  </sheetViews>
  <sheetFormatPr defaultColWidth="8.625" defaultRowHeight="14.25"/>
  <cols>
    <col min="1" max="1" width="3.625" style="1" customWidth="1"/>
    <col min="2" max="2" width="5.625" style="1" customWidth="1"/>
    <col min="3" max="3" width="4.875" style="1" customWidth="1"/>
    <col min="4" max="4" width="62.875" style="1" customWidth="1"/>
    <col min="5" max="5" width="13" style="1" customWidth="1"/>
    <col min="6" max="6" width="13.125" style="1" customWidth="1"/>
    <col min="7" max="7" width="15" style="1" customWidth="1"/>
    <col min="8" max="8" width="14.75" style="1" customWidth="1"/>
    <col min="9" max="9" width="8.625" style="2" customWidth="1"/>
    <col min="10" max="10" width="8.625" style="1" customWidth="1"/>
    <col min="11" max="11" width="14.625" style="1" customWidth="1"/>
    <col min="12" max="12" width="20.625" style="1" customWidth="1"/>
    <col min="13" max="13" width="9.25" style="1" hidden="1" customWidth="1"/>
    <col min="14" max="15" width="7.875" style="1" customWidth="1"/>
    <col min="16" max="16" width="10.625" style="1" customWidth="1"/>
    <col min="17" max="17" width="5.625" style="2" customWidth="1"/>
    <col min="18" max="18" width="6.375" style="2" customWidth="1"/>
    <col min="19" max="19" width="23.125" style="1" customWidth="1"/>
    <col min="20" max="20" width="17.625" style="1" customWidth="1"/>
    <col min="21" max="21" width="9.125" style="1" customWidth="1"/>
    <col min="22" max="22" width="10.875" style="1" customWidth="1"/>
    <col min="23" max="23" width="11.25" style="1" customWidth="1"/>
    <col min="24" max="24" width="7.5" style="1" customWidth="1"/>
    <col min="25" max="25" width="15.875" style="1" customWidth="1"/>
    <col min="26" max="26" width="33.875" style="1" customWidth="1"/>
    <col min="27" max="27" width="6.125" style="1" customWidth="1"/>
    <col min="28" max="28" width="7.875" style="1" customWidth="1"/>
    <col min="29" max="29" width="11" style="1" customWidth="1"/>
    <col min="30" max="30" width="4.625" style="2" customWidth="1"/>
    <col min="31" max="31" width="4.875" style="1" customWidth="1"/>
    <col min="32" max="32" width="20" style="1" customWidth="1"/>
    <col min="33" max="33" width="11.5" style="1"/>
    <col min="34" max="47" width="8.625" style="1" customWidth="1"/>
    <col min="48" max="49" width="9.25" style="1" customWidth="1"/>
    <col min="50" max="50" width="8.375" style="2" customWidth="1"/>
    <col min="51" max="51" width="19.625" style="1" customWidth="1"/>
    <col min="52" max="975" width="7.875" style="1" customWidth="1"/>
    <col min="976" max="16384" width="8.625" style="1"/>
  </cols>
  <sheetData>
    <row r="1" spans="1:51">
      <c r="D1" s="1" t="s">
        <v>287</v>
      </c>
      <c r="Z1" s="1" t="s">
        <v>288</v>
      </c>
    </row>
    <row r="2" spans="1:51">
      <c r="A2" s="4"/>
      <c r="B2" s="4"/>
      <c r="C2" s="4"/>
      <c r="D2" s="58" t="s">
        <v>245</v>
      </c>
      <c r="E2" s="58"/>
      <c r="F2" s="58"/>
      <c r="G2" s="58"/>
      <c r="H2" s="58"/>
      <c r="I2" s="58"/>
      <c r="J2" s="58"/>
      <c r="K2" s="58"/>
      <c r="L2" s="57" t="s">
        <v>281</v>
      </c>
      <c r="M2" s="57"/>
      <c r="N2" s="57"/>
      <c r="O2" s="57"/>
      <c r="P2" s="57"/>
      <c r="Q2" s="57"/>
      <c r="R2" s="57"/>
      <c r="S2" s="58" t="s">
        <v>282</v>
      </c>
      <c r="T2" s="58"/>
      <c r="U2" s="58"/>
      <c r="V2" s="58"/>
      <c r="W2" s="58"/>
      <c r="X2" s="58"/>
      <c r="Y2" s="58"/>
      <c r="Z2" s="57" t="s">
        <v>283</v>
      </c>
      <c r="AA2" s="57"/>
      <c r="AB2" s="57"/>
      <c r="AC2" s="57"/>
      <c r="AD2" s="57"/>
      <c r="AE2" s="57"/>
      <c r="AF2" s="57"/>
      <c r="AG2" s="57"/>
      <c r="AH2" s="57" t="s">
        <v>289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6"/>
      <c r="AU2" s="56"/>
      <c r="AV2" s="56"/>
      <c r="AW2" s="56"/>
      <c r="AX2" s="56"/>
    </row>
    <row r="3" spans="1:51" s="14" customFormat="1" ht="128.44999999999999" customHeight="1">
      <c r="A3" s="5" t="s">
        <v>242</v>
      </c>
      <c r="B3" s="5" t="s">
        <v>243</v>
      </c>
      <c r="C3" s="5" t="s">
        <v>244</v>
      </c>
      <c r="D3" s="5" t="s">
        <v>245</v>
      </c>
      <c r="E3" s="5" t="s">
        <v>246</v>
      </c>
      <c r="F3" s="5" t="s">
        <v>247</v>
      </c>
      <c r="G3" s="5" t="s">
        <v>248</v>
      </c>
      <c r="H3" s="5" t="s">
        <v>249</v>
      </c>
      <c r="I3" s="6" t="s">
        <v>250</v>
      </c>
      <c r="J3" s="6" t="s">
        <v>251</v>
      </c>
      <c r="K3" s="6" t="s">
        <v>252</v>
      </c>
      <c r="L3" s="7" t="s">
        <v>253</v>
      </c>
      <c r="M3" s="7" t="s">
        <v>246</v>
      </c>
      <c r="N3" s="7" t="s">
        <v>247</v>
      </c>
      <c r="O3" s="7" t="s">
        <v>248</v>
      </c>
      <c r="P3" s="7" t="s">
        <v>249</v>
      </c>
      <c r="Q3" s="8" t="s">
        <v>250</v>
      </c>
      <c r="R3" s="8" t="s">
        <v>251</v>
      </c>
      <c r="S3" s="9" t="s">
        <v>254</v>
      </c>
      <c r="T3" s="10" t="s">
        <v>255</v>
      </c>
      <c r="U3" s="10" t="s">
        <v>256</v>
      </c>
      <c r="V3" s="10" t="s">
        <v>257</v>
      </c>
      <c r="W3" s="9" t="s">
        <v>258</v>
      </c>
      <c r="X3" s="9" t="s">
        <v>259</v>
      </c>
      <c r="Y3" s="9" t="s">
        <v>260</v>
      </c>
      <c r="Z3" s="11" t="s">
        <v>261</v>
      </c>
      <c r="AA3" s="11" t="s">
        <v>246</v>
      </c>
      <c r="AB3" s="11" t="s">
        <v>248</v>
      </c>
      <c r="AC3" s="11" t="s">
        <v>249</v>
      </c>
      <c r="AD3" s="12" t="s">
        <v>250</v>
      </c>
      <c r="AE3" s="12" t="s">
        <v>251</v>
      </c>
      <c r="AF3" s="11" t="s">
        <v>262</v>
      </c>
      <c r="AG3" s="11" t="s">
        <v>263</v>
      </c>
      <c r="AH3" s="12" t="s">
        <v>264</v>
      </c>
      <c r="AI3" s="12" t="s">
        <v>265</v>
      </c>
      <c r="AJ3" s="12" t="s">
        <v>266</v>
      </c>
      <c r="AK3" s="12" t="s">
        <v>267</v>
      </c>
      <c r="AL3" s="12" t="s">
        <v>268</v>
      </c>
      <c r="AM3" s="12" t="s">
        <v>269</v>
      </c>
      <c r="AN3" s="12" t="s">
        <v>270</v>
      </c>
      <c r="AO3" s="12" t="s">
        <v>271</v>
      </c>
      <c r="AP3" s="12" t="s">
        <v>272</v>
      </c>
      <c r="AQ3" s="12" t="s">
        <v>273</v>
      </c>
      <c r="AR3" s="12" t="s">
        <v>274</v>
      </c>
      <c r="AS3" s="12" t="s">
        <v>275</v>
      </c>
      <c r="AT3" s="12" t="s">
        <v>276</v>
      </c>
      <c r="AU3" s="12" t="s">
        <v>277</v>
      </c>
      <c r="AV3" s="12" t="s">
        <v>278</v>
      </c>
      <c r="AW3" s="12" t="s">
        <v>279</v>
      </c>
      <c r="AX3" s="13" t="s">
        <v>280</v>
      </c>
      <c r="AY3" s="31" t="s">
        <v>290</v>
      </c>
    </row>
    <row r="4" spans="1:51" ht="13.5" customHeight="1">
      <c r="A4" s="4">
        <v>1</v>
      </c>
      <c r="B4" s="4">
        <v>1</v>
      </c>
      <c r="C4" s="4">
        <v>1</v>
      </c>
      <c r="D4" s="4" t="s">
        <v>0</v>
      </c>
      <c r="E4" s="4" t="s">
        <v>1</v>
      </c>
      <c r="F4" s="4" t="s">
        <v>2</v>
      </c>
      <c r="G4" s="4" t="s">
        <v>2</v>
      </c>
      <c r="H4" s="4" t="s">
        <v>3</v>
      </c>
      <c r="I4" s="4" t="s">
        <v>4</v>
      </c>
      <c r="J4" s="4"/>
      <c r="K4" s="4" t="s">
        <v>5</v>
      </c>
      <c r="L4" s="4" t="s">
        <v>0</v>
      </c>
      <c r="M4" s="4" t="s">
        <v>1</v>
      </c>
      <c r="N4" s="4" t="s">
        <v>2</v>
      </c>
      <c r="O4" s="4" t="s">
        <v>2</v>
      </c>
      <c r="P4" s="4" t="s">
        <v>3</v>
      </c>
      <c r="Q4" s="4" t="s">
        <v>6</v>
      </c>
      <c r="R4" s="3"/>
      <c r="S4" s="4" t="s">
        <v>7</v>
      </c>
      <c r="T4" s="4" t="s">
        <v>8</v>
      </c>
      <c r="U4" s="4" t="s">
        <v>9</v>
      </c>
      <c r="V4" s="4" t="s">
        <v>10</v>
      </c>
      <c r="W4" s="4" t="s">
        <v>11</v>
      </c>
      <c r="X4" s="4" t="s">
        <v>12</v>
      </c>
      <c r="Y4" s="4" t="s">
        <v>13</v>
      </c>
      <c r="Z4" s="4" t="s">
        <v>14</v>
      </c>
      <c r="AA4" s="4" t="s">
        <v>15</v>
      </c>
      <c r="AB4" s="4" t="s">
        <v>16</v>
      </c>
      <c r="AC4" s="4" t="s">
        <v>17</v>
      </c>
      <c r="AD4" s="4" t="s">
        <v>18</v>
      </c>
      <c r="AE4" s="4" t="s">
        <v>19</v>
      </c>
      <c r="AF4" s="4" t="s">
        <v>20</v>
      </c>
      <c r="AG4" s="4" t="s">
        <v>21</v>
      </c>
      <c r="AH4" s="4">
        <v>0</v>
      </c>
      <c r="AI4" s="4">
        <v>3163</v>
      </c>
      <c r="AJ4" s="4">
        <v>0</v>
      </c>
      <c r="AK4" s="4">
        <v>4905</v>
      </c>
      <c r="AL4" s="4">
        <v>0</v>
      </c>
      <c r="AM4" s="4">
        <v>3017</v>
      </c>
      <c r="AN4" s="4">
        <v>0</v>
      </c>
      <c r="AO4" s="4">
        <v>5356</v>
      </c>
      <c r="AP4" s="4">
        <v>0</v>
      </c>
      <c r="AQ4" s="4">
        <v>4405</v>
      </c>
      <c r="AR4" s="4">
        <v>0</v>
      </c>
      <c r="AS4" s="4">
        <v>6023</v>
      </c>
      <c r="AT4" s="4">
        <f t="shared" ref="AT4:AT35" si="0">SUM(AH4:AS4)</f>
        <v>26869</v>
      </c>
      <c r="AU4" s="4">
        <f t="shared" ref="AU4:AU35" si="1">AT4</f>
        <v>26869</v>
      </c>
      <c r="AV4" s="4" t="s">
        <v>22</v>
      </c>
      <c r="AW4" s="4" t="s">
        <v>23</v>
      </c>
      <c r="AX4" s="29" t="s">
        <v>285</v>
      </c>
      <c r="AY4" s="4"/>
    </row>
    <row r="5" spans="1:51" ht="13.5" customHeight="1">
      <c r="A5" s="4">
        <f t="shared" ref="A5:A35" si="2">A4+1</f>
        <v>2</v>
      </c>
      <c r="B5" s="4">
        <v>1</v>
      </c>
      <c r="C5" s="4">
        <v>2</v>
      </c>
      <c r="D5" s="4" t="s">
        <v>0</v>
      </c>
      <c r="E5" s="4" t="s">
        <v>1</v>
      </c>
      <c r="F5" s="4" t="s">
        <v>2</v>
      </c>
      <c r="G5" s="4" t="s">
        <v>2</v>
      </c>
      <c r="H5" s="4" t="s">
        <v>3</v>
      </c>
      <c r="I5" s="4" t="s">
        <v>4</v>
      </c>
      <c r="J5" s="4"/>
      <c r="K5" s="4" t="s">
        <v>5</v>
      </c>
      <c r="L5" s="4" t="s">
        <v>0</v>
      </c>
      <c r="M5" s="4" t="s">
        <v>1</v>
      </c>
      <c r="N5" s="4" t="s">
        <v>2</v>
      </c>
      <c r="O5" s="4" t="s">
        <v>2</v>
      </c>
      <c r="P5" s="4" t="s">
        <v>3</v>
      </c>
      <c r="Q5" s="4" t="s">
        <v>6</v>
      </c>
      <c r="R5" s="3"/>
      <c r="S5" s="4" t="s">
        <v>7</v>
      </c>
      <c r="T5" s="4" t="s">
        <v>8</v>
      </c>
      <c r="U5" s="4" t="s">
        <v>9</v>
      </c>
      <c r="V5" s="4" t="s">
        <v>10</v>
      </c>
      <c r="W5" s="4" t="s">
        <v>11</v>
      </c>
      <c r="X5" s="4" t="s">
        <v>12</v>
      </c>
      <c r="Y5" s="4" t="s">
        <v>13</v>
      </c>
      <c r="Z5" s="4" t="s">
        <v>152</v>
      </c>
      <c r="AA5" s="4" t="s">
        <v>1</v>
      </c>
      <c r="AB5" s="4" t="s">
        <v>16</v>
      </c>
      <c r="AC5" s="4" t="s">
        <v>153</v>
      </c>
      <c r="AD5" s="4" t="s">
        <v>6</v>
      </c>
      <c r="AE5" s="4"/>
      <c r="AF5" s="4" t="s">
        <v>154</v>
      </c>
      <c r="AG5" s="4"/>
      <c r="AH5" s="4">
        <v>231838</v>
      </c>
      <c r="AI5" s="4">
        <v>234811</v>
      </c>
      <c r="AJ5" s="4">
        <v>231804</v>
      </c>
      <c r="AK5" s="4">
        <v>231983</v>
      </c>
      <c r="AL5" s="4">
        <v>207355</v>
      </c>
      <c r="AM5" s="4">
        <v>197146</v>
      </c>
      <c r="AN5" s="4">
        <v>227846</v>
      </c>
      <c r="AO5" s="4">
        <v>230148</v>
      </c>
      <c r="AP5" s="4">
        <v>277537</v>
      </c>
      <c r="AQ5" s="4">
        <v>216112</v>
      </c>
      <c r="AR5" s="4">
        <v>216487</v>
      </c>
      <c r="AS5" s="4">
        <v>195122</v>
      </c>
      <c r="AT5" s="4">
        <f t="shared" si="0"/>
        <v>2698189</v>
      </c>
      <c r="AU5" s="4">
        <f t="shared" si="1"/>
        <v>2698189</v>
      </c>
      <c r="AV5" s="4" t="s">
        <v>155</v>
      </c>
      <c r="AW5" s="4" t="s">
        <v>23</v>
      </c>
      <c r="AX5" s="4" t="s">
        <v>156</v>
      </c>
      <c r="AY5" s="4"/>
    </row>
    <row r="6" spans="1:51" ht="13.5" customHeight="1">
      <c r="A6" s="4">
        <f t="shared" si="2"/>
        <v>3</v>
      </c>
      <c r="B6" s="4">
        <v>1</v>
      </c>
      <c r="C6" s="4">
        <v>3</v>
      </c>
      <c r="D6" s="4" t="s">
        <v>0</v>
      </c>
      <c r="E6" s="4" t="s">
        <v>1</v>
      </c>
      <c r="F6" s="4" t="s">
        <v>2</v>
      </c>
      <c r="G6" s="4" t="s">
        <v>2</v>
      </c>
      <c r="H6" s="4" t="s">
        <v>3</v>
      </c>
      <c r="I6" s="4" t="s">
        <v>4</v>
      </c>
      <c r="J6" s="4"/>
      <c r="K6" s="4" t="s">
        <v>5</v>
      </c>
      <c r="L6" s="4" t="s">
        <v>0</v>
      </c>
      <c r="M6" s="4" t="s">
        <v>1</v>
      </c>
      <c r="N6" s="4" t="s">
        <v>2</v>
      </c>
      <c r="O6" s="4" t="s">
        <v>2</v>
      </c>
      <c r="P6" s="4" t="s">
        <v>3</v>
      </c>
      <c r="Q6" s="4" t="s">
        <v>6</v>
      </c>
      <c r="R6" s="3"/>
      <c r="S6" s="4" t="s">
        <v>7</v>
      </c>
      <c r="T6" s="4" t="s">
        <v>8</v>
      </c>
      <c r="U6" s="4" t="s">
        <v>9</v>
      </c>
      <c r="V6" s="4" t="s">
        <v>10</v>
      </c>
      <c r="W6" s="4" t="s">
        <v>11</v>
      </c>
      <c r="X6" s="4" t="s">
        <v>12</v>
      </c>
      <c r="Y6" s="4" t="s">
        <v>13</v>
      </c>
      <c r="Z6" s="4" t="s">
        <v>182</v>
      </c>
      <c r="AA6" s="4" t="s">
        <v>183</v>
      </c>
      <c r="AB6" s="4" t="s">
        <v>16</v>
      </c>
      <c r="AC6" s="4" t="s">
        <v>184</v>
      </c>
      <c r="AD6" s="4" t="s">
        <v>125</v>
      </c>
      <c r="AE6" s="4"/>
      <c r="AF6" s="4" t="s">
        <v>185</v>
      </c>
      <c r="AG6" s="4" t="s">
        <v>186</v>
      </c>
      <c r="AH6" s="4">
        <v>23169</v>
      </c>
      <c r="AI6" s="4">
        <v>20019</v>
      </c>
      <c r="AJ6" s="4">
        <v>19413</v>
      </c>
      <c r="AK6" s="4">
        <v>15507</v>
      </c>
      <c r="AL6" s="4">
        <v>9676</v>
      </c>
      <c r="AM6" s="4">
        <v>3656</v>
      </c>
      <c r="AN6" s="4">
        <v>2725</v>
      </c>
      <c r="AO6" s="4">
        <v>2798</v>
      </c>
      <c r="AP6" s="4">
        <v>6159</v>
      </c>
      <c r="AQ6" s="4">
        <v>10198</v>
      </c>
      <c r="AR6" s="4">
        <v>13349</v>
      </c>
      <c r="AS6" s="4">
        <v>22218</v>
      </c>
      <c r="AT6" s="4">
        <f t="shared" si="0"/>
        <v>148887</v>
      </c>
      <c r="AU6" s="4">
        <f t="shared" si="1"/>
        <v>148887</v>
      </c>
      <c r="AV6" s="4" t="s">
        <v>187</v>
      </c>
      <c r="AW6" s="4" t="s">
        <v>23</v>
      </c>
      <c r="AX6" s="29" t="s">
        <v>285</v>
      </c>
      <c r="AY6" s="4"/>
    </row>
    <row r="7" spans="1:51" ht="13.5" customHeight="1">
      <c r="A7" s="4">
        <f t="shared" si="2"/>
        <v>4</v>
      </c>
      <c r="B7" s="4">
        <v>2</v>
      </c>
      <c r="C7" s="4">
        <v>1</v>
      </c>
      <c r="D7" s="4" t="s">
        <v>24</v>
      </c>
      <c r="E7" s="4" t="s">
        <v>25</v>
      </c>
      <c r="F7" s="4" t="s">
        <v>26</v>
      </c>
      <c r="G7" s="4" t="s">
        <v>26</v>
      </c>
      <c r="H7" s="4" t="s">
        <v>27</v>
      </c>
      <c r="I7" s="4" t="s">
        <v>28</v>
      </c>
      <c r="J7" s="4"/>
      <c r="K7" s="4" t="s">
        <v>29</v>
      </c>
      <c r="L7" s="4" t="s">
        <v>24</v>
      </c>
      <c r="M7" s="4" t="s">
        <v>25</v>
      </c>
      <c r="N7" s="4" t="s">
        <v>26</v>
      </c>
      <c r="O7" s="4" t="s">
        <v>30</v>
      </c>
      <c r="P7" s="4" t="s">
        <v>27</v>
      </c>
      <c r="Q7" s="4" t="s">
        <v>28</v>
      </c>
      <c r="R7" s="3"/>
      <c r="S7" s="4" t="s">
        <v>7</v>
      </c>
      <c r="T7" s="4" t="s">
        <v>8</v>
      </c>
      <c r="U7" s="4" t="s">
        <v>9</v>
      </c>
      <c r="V7" s="4" t="s">
        <v>10</v>
      </c>
      <c r="W7" s="4" t="s">
        <v>11</v>
      </c>
      <c r="X7" s="4" t="s">
        <v>12</v>
      </c>
      <c r="Y7" s="4" t="s">
        <v>13</v>
      </c>
      <c r="Z7" s="4" t="s">
        <v>31</v>
      </c>
      <c r="AA7" s="4" t="s">
        <v>32</v>
      </c>
      <c r="AB7" s="4" t="s">
        <v>33</v>
      </c>
      <c r="AC7" s="4" t="s">
        <v>34</v>
      </c>
      <c r="AD7" s="4" t="s">
        <v>35</v>
      </c>
      <c r="AE7" s="4"/>
      <c r="AF7" s="4" t="s">
        <v>36</v>
      </c>
      <c r="AG7" s="4" t="s">
        <v>37</v>
      </c>
      <c r="AH7" s="4">
        <v>37520</v>
      </c>
      <c r="AI7" s="4">
        <v>13399</v>
      </c>
      <c r="AJ7" s="4">
        <v>14563</v>
      </c>
      <c r="AK7" s="4">
        <v>11828</v>
      </c>
      <c r="AL7" s="4">
        <v>7005</v>
      </c>
      <c r="AM7" s="4">
        <v>4271</v>
      </c>
      <c r="AN7" s="4">
        <v>3443</v>
      </c>
      <c r="AO7" s="4">
        <v>3050</v>
      </c>
      <c r="AP7" s="4">
        <v>4582</v>
      </c>
      <c r="AQ7" s="4">
        <v>6222</v>
      </c>
      <c r="AR7" s="4">
        <v>10849</v>
      </c>
      <c r="AS7" s="4">
        <v>14762</v>
      </c>
      <c r="AT7" s="4">
        <f t="shared" si="0"/>
        <v>131494</v>
      </c>
      <c r="AU7" s="4">
        <f t="shared" si="1"/>
        <v>131494</v>
      </c>
      <c r="AV7" s="4" t="s">
        <v>187</v>
      </c>
      <c r="AW7" s="4" t="s">
        <v>23</v>
      </c>
      <c r="AX7" s="29" t="s">
        <v>285</v>
      </c>
      <c r="AY7" s="4"/>
    </row>
    <row r="8" spans="1:51" ht="13.5" customHeight="1">
      <c r="A8" s="4">
        <f t="shared" si="2"/>
        <v>5</v>
      </c>
      <c r="B8" s="4">
        <v>3</v>
      </c>
      <c r="C8" s="4">
        <v>1</v>
      </c>
      <c r="D8" s="4" t="s">
        <v>38</v>
      </c>
      <c r="E8" s="4" t="s">
        <v>39</v>
      </c>
      <c r="F8" s="4" t="s">
        <v>2</v>
      </c>
      <c r="G8" s="4" t="s">
        <v>2</v>
      </c>
      <c r="H8" s="4" t="s">
        <v>40</v>
      </c>
      <c r="I8" s="4" t="s">
        <v>41</v>
      </c>
      <c r="J8" s="4"/>
      <c r="K8" s="4" t="s">
        <v>42</v>
      </c>
      <c r="L8" s="4" t="s">
        <v>43</v>
      </c>
      <c r="M8" s="4" t="s">
        <v>39</v>
      </c>
      <c r="N8" s="4" t="s">
        <v>2</v>
      </c>
      <c r="O8" s="4" t="s">
        <v>2</v>
      </c>
      <c r="P8" s="4" t="s">
        <v>40</v>
      </c>
      <c r="Q8" s="4" t="s">
        <v>41</v>
      </c>
      <c r="R8" s="3"/>
      <c r="S8" s="4" t="s">
        <v>7</v>
      </c>
      <c r="T8" s="4" t="s">
        <v>8</v>
      </c>
      <c r="U8" s="4" t="s">
        <v>9</v>
      </c>
      <c r="V8" s="4" t="s">
        <v>10</v>
      </c>
      <c r="W8" s="4" t="s">
        <v>11</v>
      </c>
      <c r="X8" s="4" t="s">
        <v>12</v>
      </c>
      <c r="Y8" s="4" t="s">
        <v>13</v>
      </c>
      <c r="Z8" s="4" t="s">
        <v>44</v>
      </c>
      <c r="AA8" s="4" t="s">
        <v>45</v>
      </c>
      <c r="AB8" s="4" t="s">
        <v>46</v>
      </c>
      <c r="AC8" s="4" t="s">
        <v>47</v>
      </c>
      <c r="AD8" s="4" t="s">
        <v>48</v>
      </c>
      <c r="AE8" s="4"/>
      <c r="AF8" s="4" t="s">
        <v>49</v>
      </c>
      <c r="AG8" s="4" t="s">
        <v>50</v>
      </c>
      <c r="AH8" s="4">
        <v>15249</v>
      </c>
      <c r="AI8" s="4">
        <v>0</v>
      </c>
      <c r="AJ8" s="4">
        <v>22759</v>
      </c>
      <c r="AK8" s="4">
        <v>0</v>
      </c>
      <c r="AL8" s="4">
        <v>8365</v>
      </c>
      <c r="AM8" s="4">
        <v>0</v>
      </c>
      <c r="AN8" s="4">
        <v>0</v>
      </c>
      <c r="AO8" s="4">
        <v>0</v>
      </c>
      <c r="AP8" s="4">
        <v>469</v>
      </c>
      <c r="AQ8" s="4">
        <v>0</v>
      </c>
      <c r="AR8" s="4">
        <v>12258</v>
      </c>
      <c r="AS8" s="4">
        <v>12201</v>
      </c>
      <c r="AT8" s="4">
        <f t="shared" si="0"/>
        <v>71301</v>
      </c>
      <c r="AU8" s="4">
        <f t="shared" si="1"/>
        <v>71301</v>
      </c>
      <c r="AV8" s="4" t="s">
        <v>22</v>
      </c>
      <c r="AW8" s="4" t="s">
        <v>23</v>
      </c>
      <c r="AX8" s="29" t="s">
        <v>285</v>
      </c>
      <c r="AY8" s="4"/>
    </row>
    <row r="9" spans="1:51" ht="13.5" customHeight="1">
      <c r="A9" s="4">
        <f t="shared" si="2"/>
        <v>6</v>
      </c>
      <c r="B9" s="4">
        <v>3</v>
      </c>
      <c r="C9" s="4">
        <v>2</v>
      </c>
      <c r="D9" s="4" t="s">
        <v>38</v>
      </c>
      <c r="E9" s="4" t="s">
        <v>39</v>
      </c>
      <c r="F9" s="4" t="s">
        <v>2</v>
      </c>
      <c r="G9" s="4" t="s">
        <v>2</v>
      </c>
      <c r="H9" s="4" t="s">
        <v>40</v>
      </c>
      <c r="I9" s="4" t="s">
        <v>41</v>
      </c>
      <c r="J9" s="4"/>
      <c r="K9" s="4" t="s">
        <v>42</v>
      </c>
      <c r="L9" s="4" t="s">
        <v>43</v>
      </c>
      <c r="M9" s="4" t="s">
        <v>39</v>
      </c>
      <c r="N9" s="4" t="s">
        <v>2</v>
      </c>
      <c r="O9" s="4" t="s">
        <v>2</v>
      </c>
      <c r="P9" s="4" t="s">
        <v>40</v>
      </c>
      <c r="Q9" s="4" t="s">
        <v>41</v>
      </c>
      <c r="R9" s="3"/>
      <c r="S9" s="4" t="s">
        <v>7</v>
      </c>
      <c r="T9" s="4" t="s">
        <v>157</v>
      </c>
      <c r="U9" s="4" t="s">
        <v>9</v>
      </c>
      <c r="V9" s="4" t="s">
        <v>10</v>
      </c>
      <c r="W9" s="4" t="s">
        <v>11</v>
      </c>
      <c r="X9" s="4" t="s">
        <v>12</v>
      </c>
      <c r="Y9" s="4" t="s">
        <v>13</v>
      </c>
      <c r="Z9" s="4" t="s">
        <v>158</v>
      </c>
      <c r="AA9" s="4" t="s">
        <v>159</v>
      </c>
      <c r="AB9" s="4" t="s">
        <v>16</v>
      </c>
      <c r="AC9" s="4" t="s">
        <v>160</v>
      </c>
      <c r="AD9" s="4" t="s">
        <v>161</v>
      </c>
      <c r="AE9" s="4"/>
      <c r="AF9" s="4" t="s">
        <v>162</v>
      </c>
      <c r="AG9" s="4"/>
      <c r="AH9" s="4">
        <v>59057</v>
      </c>
      <c r="AI9" s="4">
        <v>45953</v>
      </c>
      <c r="AJ9" s="4">
        <v>45376</v>
      </c>
      <c r="AK9" s="4">
        <v>32942</v>
      </c>
      <c r="AL9" s="4">
        <v>6887</v>
      </c>
      <c r="AM9" s="4">
        <v>6202</v>
      </c>
      <c r="AN9" s="4">
        <v>8165</v>
      </c>
      <c r="AO9" s="4">
        <v>8445</v>
      </c>
      <c r="AP9" s="4">
        <v>11207</v>
      </c>
      <c r="AQ9" s="4">
        <v>22606</v>
      </c>
      <c r="AR9" s="4">
        <v>30001</v>
      </c>
      <c r="AS9" s="4">
        <v>39735</v>
      </c>
      <c r="AT9" s="4">
        <f t="shared" si="0"/>
        <v>316576</v>
      </c>
      <c r="AU9" s="4">
        <f t="shared" si="1"/>
        <v>316576</v>
      </c>
      <c r="AV9" s="4" t="s">
        <v>163</v>
      </c>
      <c r="AW9" s="4" t="s">
        <v>23</v>
      </c>
      <c r="AX9" s="4" t="s">
        <v>164</v>
      </c>
      <c r="AY9" s="4"/>
    </row>
    <row r="10" spans="1:51" ht="13.5" customHeight="1">
      <c r="A10" s="4">
        <f t="shared" si="2"/>
        <v>7</v>
      </c>
      <c r="B10" s="4">
        <v>4</v>
      </c>
      <c r="C10" s="4">
        <v>1</v>
      </c>
      <c r="D10" s="4" t="s">
        <v>51</v>
      </c>
      <c r="E10" s="4" t="s">
        <v>52</v>
      </c>
      <c r="F10" s="4" t="s">
        <v>53</v>
      </c>
      <c r="G10" s="4" t="s">
        <v>53</v>
      </c>
      <c r="H10" s="4" t="s">
        <v>54</v>
      </c>
      <c r="I10" s="4" t="s">
        <v>55</v>
      </c>
      <c r="J10" s="4"/>
      <c r="K10" s="4" t="s">
        <v>56</v>
      </c>
      <c r="L10" s="4" t="s">
        <v>51</v>
      </c>
      <c r="M10" s="4" t="s">
        <v>52</v>
      </c>
      <c r="N10" s="4" t="s">
        <v>53</v>
      </c>
      <c r="O10" s="4" t="s">
        <v>53</v>
      </c>
      <c r="P10" s="4" t="s">
        <v>54</v>
      </c>
      <c r="Q10" s="4" t="s">
        <v>55</v>
      </c>
      <c r="R10" s="3"/>
      <c r="S10" s="4" t="s">
        <v>7</v>
      </c>
      <c r="T10" s="4" t="s">
        <v>8</v>
      </c>
      <c r="U10" s="4" t="s">
        <v>9</v>
      </c>
      <c r="V10" s="4" t="s">
        <v>10</v>
      </c>
      <c r="W10" s="4" t="s">
        <v>11</v>
      </c>
      <c r="X10" s="4" t="s">
        <v>12</v>
      </c>
      <c r="Y10" s="4" t="s">
        <v>13</v>
      </c>
      <c r="Z10" s="4" t="s">
        <v>57</v>
      </c>
      <c r="AA10" s="4" t="s">
        <v>58</v>
      </c>
      <c r="AB10" s="4" t="s">
        <v>59</v>
      </c>
      <c r="AC10" s="4" t="s">
        <v>60</v>
      </c>
      <c r="AD10" s="4" t="s">
        <v>61</v>
      </c>
      <c r="AE10" s="4"/>
      <c r="AF10" s="4" t="s">
        <v>62</v>
      </c>
      <c r="AG10" s="4" t="s">
        <v>63</v>
      </c>
      <c r="AH10" s="4">
        <v>141530</v>
      </c>
      <c r="AI10" s="4">
        <v>117089</v>
      </c>
      <c r="AJ10" s="4">
        <v>123976</v>
      </c>
      <c r="AK10" s="4">
        <v>91101</v>
      </c>
      <c r="AL10" s="4">
        <v>61096</v>
      </c>
      <c r="AM10" s="4">
        <v>27271</v>
      </c>
      <c r="AN10" s="4">
        <v>23372</v>
      </c>
      <c r="AO10" s="4">
        <v>19542</v>
      </c>
      <c r="AP10" s="4">
        <v>37517</v>
      </c>
      <c r="AQ10" s="4">
        <v>67115</v>
      </c>
      <c r="AR10" s="4">
        <v>94888</v>
      </c>
      <c r="AS10" s="4">
        <v>119228</v>
      </c>
      <c r="AT10" s="4">
        <f t="shared" si="0"/>
        <v>923725</v>
      </c>
      <c r="AU10" s="4">
        <f t="shared" si="1"/>
        <v>923725</v>
      </c>
      <c r="AV10" s="4" t="s">
        <v>163</v>
      </c>
      <c r="AW10" s="4" t="s">
        <v>23</v>
      </c>
      <c r="AX10" s="4" t="s">
        <v>64</v>
      </c>
      <c r="AY10" s="4"/>
    </row>
    <row r="11" spans="1:51">
      <c r="A11" s="4">
        <f t="shared" si="2"/>
        <v>8</v>
      </c>
      <c r="B11" s="4">
        <v>4</v>
      </c>
      <c r="C11" s="4">
        <v>1</v>
      </c>
      <c r="D11" s="4" t="s">
        <v>51</v>
      </c>
      <c r="E11" s="4" t="s">
        <v>52</v>
      </c>
      <c r="F11" s="4" t="s">
        <v>53</v>
      </c>
      <c r="G11" s="4" t="s">
        <v>53</v>
      </c>
      <c r="H11" s="4" t="s">
        <v>54</v>
      </c>
      <c r="I11" s="4" t="s">
        <v>55</v>
      </c>
      <c r="J11" s="4"/>
      <c r="K11" s="4" t="s">
        <v>56</v>
      </c>
      <c r="L11" s="4" t="s">
        <v>51</v>
      </c>
      <c r="M11" s="4" t="s">
        <v>52</v>
      </c>
      <c r="N11" s="4" t="s">
        <v>53</v>
      </c>
      <c r="O11" s="4" t="s">
        <v>53</v>
      </c>
      <c r="P11" s="4" t="s">
        <v>54</v>
      </c>
      <c r="Q11" s="4" t="s">
        <v>55</v>
      </c>
      <c r="R11" s="3"/>
      <c r="S11" s="4" t="s">
        <v>7</v>
      </c>
      <c r="T11" s="4" t="s">
        <v>8</v>
      </c>
      <c r="U11" s="4" t="s">
        <v>9</v>
      </c>
      <c r="V11" s="4" t="s">
        <v>10</v>
      </c>
      <c r="W11" s="4" t="s">
        <v>11</v>
      </c>
      <c r="X11" s="4" t="s">
        <v>12</v>
      </c>
      <c r="Y11" s="4" t="s">
        <v>13</v>
      </c>
      <c r="Z11" s="4"/>
      <c r="AA11" s="4" t="s">
        <v>52</v>
      </c>
      <c r="AB11" s="4" t="s">
        <v>59</v>
      </c>
      <c r="AC11" s="4" t="s">
        <v>165</v>
      </c>
      <c r="AD11" s="4" t="s">
        <v>55</v>
      </c>
      <c r="AE11" s="4"/>
      <c r="AF11" s="4" t="s">
        <v>166</v>
      </c>
      <c r="AG11" s="4"/>
      <c r="AH11" s="4">
        <v>233800</v>
      </c>
      <c r="AI11" s="4">
        <v>194708</v>
      </c>
      <c r="AJ11" s="4">
        <v>197483</v>
      </c>
      <c r="AK11" s="4">
        <v>130781</v>
      </c>
      <c r="AL11" s="4">
        <v>101952</v>
      </c>
      <c r="AM11" s="4">
        <v>70344</v>
      </c>
      <c r="AN11" s="4">
        <v>65528</v>
      </c>
      <c r="AO11" s="4">
        <v>39987</v>
      </c>
      <c r="AP11" s="4">
        <v>77119</v>
      </c>
      <c r="AQ11" s="4">
        <v>120663</v>
      </c>
      <c r="AR11" s="4">
        <v>108129</v>
      </c>
      <c r="AS11" s="4">
        <v>177877</v>
      </c>
      <c r="AT11" s="4">
        <f t="shared" si="0"/>
        <v>1518371</v>
      </c>
      <c r="AU11" s="4">
        <f t="shared" si="1"/>
        <v>1518371</v>
      </c>
      <c r="AV11" s="4" t="s">
        <v>163</v>
      </c>
      <c r="AW11" s="4" t="s">
        <v>23</v>
      </c>
      <c r="AX11" s="4" t="s">
        <v>167</v>
      </c>
      <c r="AY11" s="4"/>
    </row>
    <row r="12" spans="1:51">
      <c r="A12" s="4">
        <f t="shared" si="2"/>
        <v>9</v>
      </c>
      <c r="B12" s="4">
        <v>4</v>
      </c>
      <c r="C12" s="4">
        <v>1</v>
      </c>
      <c r="D12" s="4" t="s">
        <v>51</v>
      </c>
      <c r="E12" s="4" t="s">
        <v>52</v>
      </c>
      <c r="F12" s="4" t="s">
        <v>53</v>
      </c>
      <c r="G12" s="4" t="s">
        <v>53</v>
      </c>
      <c r="H12" s="4" t="s">
        <v>54</v>
      </c>
      <c r="I12" s="4" t="s">
        <v>55</v>
      </c>
      <c r="J12" s="4"/>
      <c r="K12" s="4" t="s">
        <v>56</v>
      </c>
      <c r="L12" s="4" t="s">
        <v>51</v>
      </c>
      <c r="M12" s="4" t="s">
        <v>52</v>
      </c>
      <c r="N12" s="4" t="s">
        <v>53</v>
      </c>
      <c r="O12" s="4" t="s">
        <v>53</v>
      </c>
      <c r="P12" s="4" t="s">
        <v>54</v>
      </c>
      <c r="Q12" s="4" t="s">
        <v>55</v>
      </c>
      <c r="R12" s="3"/>
      <c r="S12" s="4" t="s">
        <v>7</v>
      </c>
      <c r="T12" s="4" t="s">
        <v>157</v>
      </c>
      <c r="U12" s="4" t="s">
        <v>9</v>
      </c>
      <c r="V12" s="4" t="s">
        <v>10</v>
      </c>
      <c r="W12" s="4" t="s">
        <v>11</v>
      </c>
      <c r="X12" s="4" t="s">
        <v>12</v>
      </c>
      <c r="Y12" s="4" t="s">
        <v>13</v>
      </c>
      <c r="Z12" s="4"/>
      <c r="AA12" s="4" t="s">
        <v>52</v>
      </c>
      <c r="AB12" s="4" t="s">
        <v>59</v>
      </c>
      <c r="AC12" s="4" t="s">
        <v>165</v>
      </c>
      <c r="AD12" s="4" t="s">
        <v>55</v>
      </c>
      <c r="AE12" s="4"/>
      <c r="AF12" s="4" t="s">
        <v>188</v>
      </c>
      <c r="AG12" s="4"/>
      <c r="AH12" s="4">
        <v>0</v>
      </c>
      <c r="AI12" s="4">
        <v>6947</v>
      </c>
      <c r="AJ12" s="4">
        <v>0</v>
      </c>
      <c r="AK12" s="4">
        <v>4095</v>
      </c>
      <c r="AL12" s="4">
        <v>0</v>
      </c>
      <c r="AM12" s="4">
        <v>0</v>
      </c>
      <c r="AN12" s="4">
        <v>0</v>
      </c>
      <c r="AO12" s="4">
        <v>0</v>
      </c>
      <c r="AP12" s="4">
        <v>5607</v>
      </c>
      <c r="AQ12" s="4">
        <v>0</v>
      </c>
      <c r="AR12" s="4">
        <v>7460</v>
      </c>
      <c r="AS12" s="4">
        <v>7947</v>
      </c>
      <c r="AT12" s="4">
        <f t="shared" si="0"/>
        <v>32056</v>
      </c>
      <c r="AU12" s="4">
        <f t="shared" si="1"/>
        <v>32056</v>
      </c>
      <c r="AV12" s="4" t="s">
        <v>22</v>
      </c>
      <c r="AW12" s="4" t="s">
        <v>23</v>
      </c>
      <c r="AX12" s="29" t="s">
        <v>285</v>
      </c>
      <c r="AY12" s="4"/>
    </row>
    <row r="13" spans="1:51">
      <c r="A13" s="4">
        <f t="shared" si="2"/>
        <v>10</v>
      </c>
      <c r="B13" s="4">
        <v>5</v>
      </c>
      <c r="C13" s="4">
        <v>2</v>
      </c>
      <c r="D13" s="4" t="s">
        <v>65</v>
      </c>
      <c r="E13" s="4" t="s">
        <v>66</v>
      </c>
      <c r="F13" s="4" t="s">
        <v>2</v>
      </c>
      <c r="G13" s="4" t="s">
        <v>2</v>
      </c>
      <c r="H13" s="4" t="s">
        <v>67</v>
      </c>
      <c r="I13" s="4" t="s">
        <v>68</v>
      </c>
      <c r="J13" s="4"/>
      <c r="K13" s="4" t="s">
        <v>69</v>
      </c>
      <c r="L13" s="4" t="s">
        <v>65</v>
      </c>
      <c r="M13" s="4" t="s">
        <v>66</v>
      </c>
      <c r="N13" s="4" t="s">
        <v>2</v>
      </c>
      <c r="O13" s="4" t="s">
        <v>2</v>
      </c>
      <c r="P13" s="4" t="s">
        <v>67</v>
      </c>
      <c r="Q13" s="4" t="s">
        <v>68</v>
      </c>
      <c r="R13" s="3"/>
      <c r="S13" s="4" t="s">
        <v>7</v>
      </c>
      <c r="T13" s="4" t="s">
        <v>8</v>
      </c>
      <c r="U13" s="4" t="s">
        <v>9</v>
      </c>
      <c r="V13" s="4" t="s">
        <v>10</v>
      </c>
      <c r="W13" s="4" t="s">
        <v>11</v>
      </c>
      <c r="X13" s="4" t="s">
        <v>12</v>
      </c>
      <c r="Y13" s="4" t="s">
        <v>13</v>
      </c>
      <c r="Z13" s="4" t="s">
        <v>70</v>
      </c>
      <c r="AA13" s="4" t="s">
        <v>71</v>
      </c>
      <c r="AB13" s="4" t="s">
        <v>16</v>
      </c>
      <c r="AC13" s="4" t="s">
        <v>72</v>
      </c>
      <c r="AD13" s="4" t="s">
        <v>68</v>
      </c>
      <c r="AE13" s="4"/>
      <c r="AF13" s="4" t="s">
        <v>73</v>
      </c>
      <c r="AG13" s="4" t="s">
        <v>74</v>
      </c>
      <c r="AH13" s="4">
        <v>7515</v>
      </c>
      <c r="AI13" s="4">
        <v>0</v>
      </c>
      <c r="AJ13" s="4">
        <v>8888</v>
      </c>
      <c r="AK13" s="4">
        <v>0</v>
      </c>
      <c r="AL13" s="4">
        <v>9139</v>
      </c>
      <c r="AM13" s="4">
        <v>0</v>
      </c>
      <c r="AN13" s="4">
        <v>2165</v>
      </c>
      <c r="AO13" s="4">
        <v>0</v>
      </c>
      <c r="AP13" s="4">
        <v>3033</v>
      </c>
      <c r="AQ13" s="4">
        <v>0</v>
      </c>
      <c r="AR13" s="4">
        <v>6847</v>
      </c>
      <c r="AS13" s="4">
        <v>6449</v>
      </c>
      <c r="AT13" s="4">
        <f t="shared" si="0"/>
        <v>44036</v>
      </c>
      <c r="AU13" s="4">
        <f t="shared" si="1"/>
        <v>44036</v>
      </c>
      <c r="AV13" s="4" t="s">
        <v>22</v>
      </c>
      <c r="AW13" s="4" t="s">
        <v>23</v>
      </c>
      <c r="AX13" s="29" t="s">
        <v>285</v>
      </c>
      <c r="AY13" s="4"/>
    </row>
    <row r="14" spans="1:51">
      <c r="A14" s="4">
        <f t="shared" si="2"/>
        <v>11</v>
      </c>
      <c r="B14" s="4">
        <v>5</v>
      </c>
      <c r="C14" s="4">
        <v>1</v>
      </c>
      <c r="D14" s="4" t="s">
        <v>65</v>
      </c>
      <c r="E14" s="4" t="s">
        <v>66</v>
      </c>
      <c r="F14" s="4" t="s">
        <v>2</v>
      </c>
      <c r="G14" s="4" t="s">
        <v>2</v>
      </c>
      <c r="H14" s="4" t="s">
        <v>67</v>
      </c>
      <c r="I14" s="4" t="s">
        <v>68</v>
      </c>
      <c r="J14" s="4"/>
      <c r="K14" s="4" t="s">
        <v>69</v>
      </c>
      <c r="L14" s="4" t="s">
        <v>65</v>
      </c>
      <c r="M14" s="4" t="s">
        <v>66</v>
      </c>
      <c r="N14" s="4" t="s">
        <v>2</v>
      </c>
      <c r="O14" s="4" t="s">
        <v>2</v>
      </c>
      <c r="P14" s="4" t="s">
        <v>67</v>
      </c>
      <c r="Q14" s="4" t="s">
        <v>68</v>
      </c>
      <c r="R14" s="3"/>
      <c r="S14" s="4" t="s">
        <v>7</v>
      </c>
      <c r="T14" s="4" t="s">
        <v>157</v>
      </c>
      <c r="U14" s="4" t="s">
        <v>9</v>
      </c>
      <c r="V14" s="4" t="s">
        <v>10</v>
      </c>
      <c r="W14" s="4" t="s">
        <v>11</v>
      </c>
      <c r="X14" s="4" t="s">
        <v>12</v>
      </c>
      <c r="Y14" s="4" t="s">
        <v>13</v>
      </c>
      <c r="Z14" s="4" t="s">
        <v>168</v>
      </c>
      <c r="AA14" s="4" t="s">
        <v>71</v>
      </c>
      <c r="AB14" s="4" t="s">
        <v>16</v>
      </c>
      <c r="AC14" s="4" t="s">
        <v>72</v>
      </c>
      <c r="AD14" s="4" t="s">
        <v>68</v>
      </c>
      <c r="AE14" s="4"/>
      <c r="AF14" s="55" t="s">
        <v>299</v>
      </c>
      <c r="AG14" s="4" t="s">
        <v>169</v>
      </c>
      <c r="AH14" s="4">
        <v>6228</v>
      </c>
      <c r="AI14" s="4">
        <v>0</v>
      </c>
      <c r="AJ14" s="4">
        <v>6982</v>
      </c>
      <c r="AK14" s="4">
        <v>0</v>
      </c>
      <c r="AL14" s="4">
        <v>7013</v>
      </c>
      <c r="AM14" s="4">
        <v>0</v>
      </c>
      <c r="AN14" s="4">
        <v>2165</v>
      </c>
      <c r="AO14" s="4">
        <v>0</v>
      </c>
      <c r="AP14" s="4">
        <v>1202</v>
      </c>
      <c r="AQ14" s="4">
        <v>0</v>
      </c>
      <c r="AR14" s="4">
        <v>4090</v>
      </c>
      <c r="AS14" s="4">
        <v>6449</v>
      </c>
      <c r="AT14" s="4">
        <f t="shared" si="0"/>
        <v>34129</v>
      </c>
      <c r="AU14" s="4">
        <f t="shared" si="1"/>
        <v>34129</v>
      </c>
      <c r="AV14" s="4" t="s">
        <v>22</v>
      </c>
      <c r="AW14" s="4" t="s">
        <v>23</v>
      </c>
      <c r="AX14" s="29" t="s">
        <v>285</v>
      </c>
      <c r="AY14" s="4"/>
    </row>
    <row r="15" spans="1:51" s="34" customFormat="1">
      <c r="A15" s="32">
        <f t="shared" si="2"/>
        <v>12</v>
      </c>
      <c r="B15" s="32">
        <v>6</v>
      </c>
      <c r="C15" s="32">
        <v>1</v>
      </c>
      <c r="D15" s="32" t="s">
        <v>76</v>
      </c>
      <c r="E15" s="32" t="s">
        <v>77</v>
      </c>
      <c r="F15" s="32" t="s">
        <v>78</v>
      </c>
      <c r="G15" s="32" t="s">
        <v>78</v>
      </c>
      <c r="H15" s="32" t="s">
        <v>79</v>
      </c>
      <c r="I15" s="32" t="s">
        <v>80</v>
      </c>
      <c r="J15" s="32"/>
      <c r="K15" s="32" t="s">
        <v>81</v>
      </c>
      <c r="L15" s="32" t="s">
        <v>76</v>
      </c>
      <c r="M15" s="32" t="s">
        <v>77</v>
      </c>
      <c r="N15" s="32" t="s">
        <v>78</v>
      </c>
      <c r="O15" s="32" t="s">
        <v>78</v>
      </c>
      <c r="P15" s="32" t="s">
        <v>79</v>
      </c>
      <c r="Q15" s="32" t="s">
        <v>80</v>
      </c>
      <c r="R15" s="33"/>
      <c r="S15" s="32" t="s">
        <v>7</v>
      </c>
      <c r="T15" s="32" t="s">
        <v>8</v>
      </c>
      <c r="U15" s="32" t="s">
        <v>9</v>
      </c>
      <c r="V15" s="32" t="s">
        <v>10</v>
      </c>
      <c r="W15" s="32" t="s">
        <v>11</v>
      </c>
      <c r="X15" s="32" t="s">
        <v>12</v>
      </c>
      <c r="Y15" s="32" t="s">
        <v>13</v>
      </c>
      <c r="Z15" s="32" t="s">
        <v>82</v>
      </c>
      <c r="AA15" s="32" t="s">
        <v>77</v>
      </c>
      <c r="AB15" s="32" t="s">
        <v>83</v>
      </c>
      <c r="AC15" s="32" t="s">
        <v>84</v>
      </c>
      <c r="AD15" s="32" t="s">
        <v>80</v>
      </c>
      <c r="AE15" s="32"/>
      <c r="AF15" s="32" t="s">
        <v>85</v>
      </c>
      <c r="AG15" s="32"/>
      <c r="AH15" s="32">
        <v>186592</v>
      </c>
      <c r="AI15" s="32">
        <v>174019</v>
      </c>
      <c r="AJ15" s="32">
        <v>106117</v>
      </c>
      <c r="AK15" s="32">
        <v>31380</v>
      </c>
      <c r="AL15" s="32">
        <v>0</v>
      </c>
      <c r="AM15" s="32">
        <v>0</v>
      </c>
      <c r="AN15" s="32">
        <v>0</v>
      </c>
      <c r="AO15" s="32">
        <v>137353</v>
      </c>
      <c r="AP15" s="32">
        <v>115266</v>
      </c>
      <c r="AQ15" s="32">
        <v>14294</v>
      </c>
      <c r="AR15" s="32">
        <v>6484</v>
      </c>
      <c r="AS15" s="32">
        <v>0</v>
      </c>
      <c r="AT15" s="32">
        <f t="shared" si="0"/>
        <v>771505</v>
      </c>
      <c r="AU15" s="32">
        <f t="shared" si="1"/>
        <v>771505</v>
      </c>
      <c r="AV15" s="32" t="s">
        <v>163</v>
      </c>
      <c r="AW15" s="32" t="s">
        <v>23</v>
      </c>
      <c r="AX15" s="35">
        <v>450</v>
      </c>
      <c r="AY15" s="32"/>
    </row>
    <row r="16" spans="1:51">
      <c r="A16" s="4">
        <f t="shared" si="2"/>
        <v>13</v>
      </c>
      <c r="B16" s="4">
        <v>6</v>
      </c>
      <c r="C16" s="4">
        <v>2</v>
      </c>
      <c r="D16" s="4" t="s">
        <v>76</v>
      </c>
      <c r="E16" s="4" t="s">
        <v>77</v>
      </c>
      <c r="F16" s="4" t="s">
        <v>78</v>
      </c>
      <c r="G16" s="4" t="s">
        <v>78</v>
      </c>
      <c r="H16" s="4" t="s">
        <v>79</v>
      </c>
      <c r="I16" s="4" t="s">
        <v>80</v>
      </c>
      <c r="J16" s="4"/>
      <c r="K16" s="4" t="s">
        <v>81</v>
      </c>
      <c r="L16" s="4" t="s">
        <v>76</v>
      </c>
      <c r="M16" s="4" t="s">
        <v>77</v>
      </c>
      <c r="N16" s="4" t="s">
        <v>78</v>
      </c>
      <c r="O16" s="4" t="s">
        <v>78</v>
      </c>
      <c r="P16" s="4" t="s">
        <v>79</v>
      </c>
      <c r="Q16" s="4" t="s">
        <v>80</v>
      </c>
      <c r="R16" s="3"/>
      <c r="S16" s="4" t="s">
        <v>7</v>
      </c>
      <c r="T16" s="4" t="s">
        <v>8</v>
      </c>
      <c r="U16" s="4" t="s">
        <v>9</v>
      </c>
      <c r="V16" s="4" t="s">
        <v>10</v>
      </c>
      <c r="W16" s="4" t="s">
        <v>11</v>
      </c>
      <c r="X16" s="4" t="s">
        <v>12</v>
      </c>
      <c r="Y16" s="4" t="s">
        <v>13</v>
      </c>
      <c r="Z16" s="4" t="s">
        <v>170</v>
      </c>
      <c r="AA16" s="4" t="s">
        <v>171</v>
      </c>
      <c r="AB16" s="4" t="s">
        <v>172</v>
      </c>
      <c r="AC16" s="4" t="s">
        <v>173</v>
      </c>
      <c r="AD16" s="4" t="s">
        <v>80</v>
      </c>
      <c r="AE16" s="4"/>
      <c r="AF16" s="4" t="s">
        <v>174</v>
      </c>
      <c r="AG16" s="4"/>
      <c r="AH16" s="4">
        <v>231493</v>
      </c>
      <c r="AI16" s="4">
        <v>254282</v>
      </c>
      <c r="AJ16" s="4">
        <v>274286</v>
      </c>
      <c r="AK16" s="4">
        <v>214866</v>
      </c>
      <c r="AL16" s="4">
        <v>121076</v>
      </c>
      <c r="AM16" s="4">
        <v>50974</v>
      </c>
      <c r="AN16" s="4">
        <v>32317</v>
      </c>
      <c r="AO16" s="4">
        <v>35187</v>
      </c>
      <c r="AP16" s="4">
        <v>70393</v>
      </c>
      <c r="AQ16" s="4">
        <v>128368</v>
      </c>
      <c r="AR16" s="4">
        <v>390326</v>
      </c>
      <c r="AS16" s="4">
        <v>241795</v>
      </c>
      <c r="AT16" s="4">
        <f t="shared" si="0"/>
        <v>2045363</v>
      </c>
      <c r="AU16" s="4">
        <f t="shared" si="1"/>
        <v>2045363</v>
      </c>
      <c r="AV16" s="4" t="s">
        <v>163</v>
      </c>
      <c r="AW16" s="4" t="s">
        <v>23</v>
      </c>
      <c r="AX16" s="35">
        <v>415</v>
      </c>
      <c r="AY16" s="4"/>
    </row>
    <row r="17" spans="1:51">
      <c r="A17" s="4">
        <f t="shared" si="2"/>
        <v>14</v>
      </c>
      <c r="B17" s="4">
        <v>7</v>
      </c>
      <c r="C17" s="4">
        <v>1</v>
      </c>
      <c r="D17" s="4" t="s">
        <v>86</v>
      </c>
      <c r="E17" s="4" t="s">
        <v>90</v>
      </c>
      <c r="F17" s="4" t="s">
        <v>2</v>
      </c>
      <c r="G17" s="4" t="s">
        <v>2</v>
      </c>
      <c r="H17" s="4" t="s">
        <v>87</v>
      </c>
      <c r="I17" s="4" t="s">
        <v>88</v>
      </c>
      <c r="J17" s="4"/>
      <c r="K17" s="4" t="s">
        <v>89</v>
      </c>
      <c r="L17" s="4" t="s">
        <v>86</v>
      </c>
      <c r="M17" s="4" t="s">
        <v>90</v>
      </c>
      <c r="N17" s="4" t="s">
        <v>2</v>
      </c>
      <c r="O17" s="4" t="s">
        <v>2</v>
      </c>
      <c r="P17" s="4" t="s">
        <v>87</v>
      </c>
      <c r="Q17" s="4" t="s">
        <v>88</v>
      </c>
      <c r="R17" s="3"/>
      <c r="S17" s="4" t="s">
        <v>7</v>
      </c>
      <c r="T17" s="4" t="s">
        <v>8</v>
      </c>
      <c r="U17" s="4" t="s">
        <v>9</v>
      </c>
      <c r="V17" s="4" t="s">
        <v>10</v>
      </c>
      <c r="W17" s="4" t="s">
        <v>11</v>
      </c>
      <c r="X17" s="4" t="s">
        <v>12</v>
      </c>
      <c r="Y17" s="4" t="s">
        <v>13</v>
      </c>
      <c r="Z17" s="4" t="s">
        <v>91</v>
      </c>
      <c r="AA17" s="4" t="s">
        <v>92</v>
      </c>
      <c r="AB17" s="4" t="s">
        <v>93</v>
      </c>
      <c r="AC17" s="4" t="s">
        <v>94</v>
      </c>
      <c r="AD17" s="4" t="s">
        <v>95</v>
      </c>
      <c r="AE17" s="4"/>
      <c r="AF17" s="4" t="s">
        <v>96</v>
      </c>
      <c r="AG17" s="4" t="s">
        <v>97</v>
      </c>
      <c r="AH17" s="4">
        <v>0</v>
      </c>
      <c r="AI17" s="4">
        <v>11222</v>
      </c>
      <c r="AJ17" s="4">
        <v>0</v>
      </c>
      <c r="AK17" s="4">
        <v>8507</v>
      </c>
      <c r="AL17" s="4">
        <v>0</v>
      </c>
      <c r="AM17" s="4">
        <v>2329</v>
      </c>
      <c r="AN17" s="4">
        <v>0</v>
      </c>
      <c r="AO17" s="4">
        <v>469</v>
      </c>
      <c r="AP17" s="4">
        <v>0</v>
      </c>
      <c r="AQ17" s="4">
        <v>1270</v>
      </c>
      <c r="AR17" s="4">
        <v>0</v>
      </c>
      <c r="AS17" s="4">
        <v>8764</v>
      </c>
      <c r="AT17" s="4">
        <f t="shared" si="0"/>
        <v>32561</v>
      </c>
      <c r="AU17" s="4">
        <f t="shared" si="1"/>
        <v>32561</v>
      </c>
      <c r="AV17" s="4" t="s">
        <v>22</v>
      </c>
      <c r="AW17" s="4" t="s">
        <v>23</v>
      </c>
      <c r="AX17" s="29" t="s">
        <v>285</v>
      </c>
      <c r="AY17" s="4"/>
    </row>
    <row r="18" spans="1:51">
      <c r="A18" s="4">
        <f t="shared" si="2"/>
        <v>15</v>
      </c>
      <c r="B18" s="4">
        <v>8</v>
      </c>
      <c r="C18" s="4">
        <v>1</v>
      </c>
      <c r="D18" s="4" t="s">
        <v>98</v>
      </c>
      <c r="E18" s="4" t="s">
        <v>99</v>
      </c>
      <c r="F18" s="4" t="s">
        <v>2</v>
      </c>
      <c r="G18" s="4" t="s">
        <v>2</v>
      </c>
      <c r="H18" s="4" t="s">
        <v>100</v>
      </c>
      <c r="I18" s="4" t="s">
        <v>101</v>
      </c>
      <c r="J18" s="4"/>
      <c r="K18" s="4" t="s">
        <v>102</v>
      </c>
      <c r="L18" s="4" t="s">
        <v>98</v>
      </c>
      <c r="M18" s="4" t="s">
        <v>99</v>
      </c>
      <c r="N18" s="4" t="s">
        <v>2</v>
      </c>
      <c r="O18" s="4" t="s">
        <v>2</v>
      </c>
      <c r="P18" s="4" t="s">
        <v>100</v>
      </c>
      <c r="Q18" s="4" t="s">
        <v>101</v>
      </c>
      <c r="R18" s="3"/>
      <c r="S18" s="4" t="s">
        <v>7</v>
      </c>
      <c r="T18" s="4" t="s">
        <v>8</v>
      </c>
      <c r="U18" s="4" t="s">
        <v>9</v>
      </c>
      <c r="V18" s="4" t="s">
        <v>10</v>
      </c>
      <c r="W18" s="4" t="s">
        <v>11</v>
      </c>
      <c r="X18" s="4" t="s">
        <v>12</v>
      </c>
      <c r="Y18" s="4" t="s">
        <v>13</v>
      </c>
      <c r="Z18" s="4" t="s">
        <v>103</v>
      </c>
      <c r="AA18" s="4" t="s">
        <v>99</v>
      </c>
      <c r="AB18" s="4" t="s">
        <v>16</v>
      </c>
      <c r="AC18" s="4" t="s">
        <v>104</v>
      </c>
      <c r="AD18" s="4" t="s">
        <v>101</v>
      </c>
      <c r="AE18" s="4"/>
      <c r="AF18" s="4" t="s">
        <v>105</v>
      </c>
      <c r="AG18" s="4"/>
      <c r="AH18" s="4">
        <v>32604</v>
      </c>
      <c r="AI18" s="4">
        <v>28861</v>
      </c>
      <c r="AJ18" s="4">
        <v>28255</v>
      </c>
      <c r="AK18" s="4">
        <v>20133</v>
      </c>
      <c r="AL18" s="4">
        <v>8030</v>
      </c>
      <c r="AM18" s="4">
        <v>2349</v>
      </c>
      <c r="AN18" s="4">
        <v>1147</v>
      </c>
      <c r="AO18" s="4">
        <v>1040</v>
      </c>
      <c r="AP18" s="4">
        <v>4893</v>
      </c>
      <c r="AQ18" s="4">
        <v>6565</v>
      </c>
      <c r="AR18" s="4">
        <v>22470</v>
      </c>
      <c r="AS18" s="4">
        <v>33770</v>
      </c>
      <c r="AT18" s="4">
        <f t="shared" si="0"/>
        <v>190117</v>
      </c>
      <c r="AU18" s="4">
        <f t="shared" si="1"/>
        <v>190117</v>
      </c>
      <c r="AV18" s="4" t="s">
        <v>163</v>
      </c>
      <c r="AW18" s="4" t="s">
        <v>23</v>
      </c>
      <c r="AX18" s="4" t="s">
        <v>106</v>
      </c>
      <c r="AY18" s="4"/>
    </row>
    <row r="19" spans="1:51">
      <c r="A19" s="4">
        <f t="shared" si="2"/>
        <v>16</v>
      </c>
      <c r="B19" s="4">
        <v>9</v>
      </c>
      <c r="C19" s="4">
        <v>1</v>
      </c>
      <c r="D19" s="4" t="s">
        <v>107</v>
      </c>
      <c r="E19" s="4" t="s">
        <v>108</v>
      </c>
      <c r="F19" s="4" t="s">
        <v>109</v>
      </c>
      <c r="G19" s="4" t="s">
        <v>109</v>
      </c>
      <c r="H19" s="4" t="s">
        <v>112</v>
      </c>
      <c r="I19" s="4" t="s">
        <v>110</v>
      </c>
      <c r="J19" s="4"/>
      <c r="K19" s="4" t="s">
        <v>111</v>
      </c>
      <c r="L19" s="4" t="s">
        <v>107</v>
      </c>
      <c r="M19" s="4" t="s">
        <v>108</v>
      </c>
      <c r="N19" s="4" t="s">
        <v>109</v>
      </c>
      <c r="O19" s="4" t="s">
        <v>109</v>
      </c>
      <c r="P19" s="4" t="s">
        <v>112</v>
      </c>
      <c r="Q19" s="4" t="s">
        <v>110</v>
      </c>
      <c r="R19" s="3"/>
      <c r="S19" s="4" t="s">
        <v>7</v>
      </c>
      <c r="T19" s="4" t="s">
        <v>8</v>
      </c>
      <c r="U19" s="4" t="s">
        <v>9</v>
      </c>
      <c r="V19" s="4" t="s">
        <v>10</v>
      </c>
      <c r="W19" s="4" t="s">
        <v>11</v>
      </c>
      <c r="X19" s="4" t="s">
        <v>12</v>
      </c>
      <c r="Y19" s="4" t="s">
        <v>13</v>
      </c>
      <c r="Z19" s="4"/>
      <c r="AA19" s="4" t="s">
        <v>108</v>
      </c>
      <c r="AB19" s="4" t="s">
        <v>113</v>
      </c>
      <c r="AC19" s="4" t="s">
        <v>114</v>
      </c>
      <c r="AD19" s="4" t="s">
        <v>110</v>
      </c>
      <c r="AE19" s="4"/>
      <c r="AF19" s="4" t="s">
        <v>115</v>
      </c>
      <c r="AG19" s="4"/>
      <c r="AH19" s="4">
        <v>1566817</v>
      </c>
      <c r="AI19" s="4">
        <v>1312262</v>
      </c>
      <c r="AJ19" s="4">
        <v>1373294</v>
      </c>
      <c r="AK19" s="4">
        <v>1050543</v>
      </c>
      <c r="AL19" s="4">
        <v>523634</v>
      </c>
      <c r="AM19" s="4">
        <v>347343</v>
      </c>
      <c r="AN19" s="4">
        <v>338340</v>
      </c>
      <c r="AO19" s="4">
        <v>326327</v>
      </c>
      <c r="AP19" s="4">
        <v>424980</v>
      </c>
      <c r="AQ19" s="4">
        <v>624713</v>
      </c>
      <c r="AR19" s="4">
        <v>1129824</v>
      </c>
      <c r="AS19" s="4">
        <v>1514473</v>
      </c>
      <c r="AT19" s="4">
        <f t="shared" si="0"/>
        <v>10532550</v>
      </c>
      <c r="AU19" s="4">
        <f t="shared" si="1"/>
        <v>10532550</v>
      </c>
      <c r="AV19" s="4" t="s">
        <v>155</v>
      </c>
      <c r="AW19" s="4" t="s">
        <v>23</v>
      </c>
      <c r="AX19" s="4" t="s">
        <v>116</v>
      </c>
      <c r="AY19" s="4"/>
    </row>
    <row r="20" spans="1:51">
      <c r="A20" s="4">
        <v>17</v>
      </c>
      <c r="B20" s="4">
        <v>10</v>
      </c>
      <c r="C20" s="4">
        <v>2</v>
      </c>
      <c r="D20" s="4" t="s">
        <v>117</v>
      </c>
      <c r="E20" s="4" t="s">
        <v>118</v>
      </c>
      <c r="F20" s="4" t="s">
        <v>119</v>
      </c>
      <c r="G20" s="4" t="s">
        <v>119</v>
      </c>
      <c r="H20" s="4" t="s">
        <v>120</v>
      </c>
      <c r="I20" s="4" t="s">
        <v>101</v>
      </c>
      <c r="J20" s="4"/>
      <c r="K20" s="4" t="s">
        <v>121</v>
      </c>
      <c r="L20" s="4" t="s">
        <v>117</v>
      </c>
      <c r="M20" s="4" t="s">
        <v>118</v>
      </c>
      <c r="N20" s="4" t="s">
        <v>119</v>
      </c>
      <c r="O20" s="4" t="s">
        <v>119</v>
      </c>
      <c r="P20" s="4" t="s">
        <v>120</v>
      </c>
      <c r="Q20" s="4" t="s">
        <v>101</v>
      </c>
      <c r="R20" s="3"/>
      <c r="S20" s="4" t="s">
        <v>175</v>
      </c>
      <c r="T20" s="4" t="s">
        <v>8</v>
      </c>
      <c r="U20" s="4" t="s">
        <v>9</v>
      </c>
      <c r="V20" s="4" t="s">
        <v>10</v>
      </c>
      <c r="W20" s="4" t="s">
        <v>11</v>
      </c>
      <c r="X20" s="4" t="s">
        <v>12</v>
      </c>
      <c r="Y20" s="4" t="s">
        <v>13</v>
      </c>
      <c r="Z20" s="4"/>
      <c r="AA20" s="4" t="s">
        <v>176</v>
      </c>
      <c r="AB20" s="4" t="s">
        <v>177</v>
      </c>
      <c r="AC20" s="4" t="s">
        <v>178</v>
      </c>
      <c r="AD20" s="4" t="s">
        <v>133</v>
      </c>
      <c r="AE20" s="4"/>
      <c r="AF20" s="4" t="s">
        <v>179</v>
      </c>
      <c r="AG20" s="4"/>
      <c r="AH20" s="4">
        <v>22187</v>
      </c>
      <c r="AI20" s="4">
        <v>19735</v>
      </c>
      <c r="AJ20" s="4">
        <v>21154</v>
      </c>
      <c r="AK20" s="4">
        <v>20648</v>
      </c>
      <c r="AL20" s="4">
        <v>22381</v>
      </c>
      <c r="AM20" s="4">
        <v>21844</v>
      </c>
      <c r="AN20" s="4">
        <v>20952</v>
      </c>
      <c r="AO20" s="4">
        <v>20159</v>
      </c>
      <c r="AP20" s="4">
        <v>20328</v>
      </c>
      <c r="AQ20" s="4">
        <v>20537</v>
      </c>
      <c r="AR20" s="4">
        <v>20183</v>
      </c>
      <c r="AS20" s="4">
        <v>20159</v>
      </c>
      <c r="AT20" s="4">
        <f t="shared" si="0"/>
        <v>250267</v>
      </c>
      <c r="AU20" s="4">
        <f t="shared" si="1"/>
        <v>250267</v>
      </c>
      <c r="AV20" s="4" t="s">
        <v>163</v>
      </c>
      <c r="AW20" s="4" t="s">
        <v>23</v>
      </c>
      <c r="AX20" s="4" t="s">
        <v>180</v>
      </c>
      <c r="AY20" s="4"/>
    </row>
    <row r="21" spans="1:51">
      <c r="A21" s="4">
        <f t="shared" si="2"/>
        <v>18</v>
      </c>
      <c r="B21" s="4">
        <v>10</v>
      </c>
      <c r="C21" s="4">
        <v>3</v>
      </c>
      <c r="D21" s="4" t="s">
        <v>117</v>
      </c>
      <c r="E21" s="4" t="s">
        <v>118</v>
      </c>
      <c r="F21" s="4" t="s">
        <v>119</v>
      </c>
      <c r="G21" s="4" t="s">
        <v>119</v>
      </c>
      <c r="H21" s="4" t="s">
        <v>120</v>
      </c>
      <c r="I21" s="4" t="s">
        <v>101</v>
      </c>
      <c r="J21" s="4"/>
      <c r="K21" s="4" t="s">
        <v>121</v>
      </c>
      <c r="L21" s="4" t="s">
        <v>117</v>
      </c>
      <c r="M21" s="4" t="s">
        <v>118</v>
      </c>
      <c r="N21" s="4" t="s">
        <v>119</v>
      </c>
      <c r="O21" s="4" t="s">
        <v>119</v>
      </c>
      <c r="P21" s="4" t="s">
        <v>120</v>
      </c>
      <c r="Q21" s="4" t="s">
        <v>101</v>
      </c>
      <c r="R21" s="3" t="s">
        <v>189</v>
      </c>
      <c r="S21" s="4" t="s">
        <v>175</v>
      </c>
      <c r="T21" s="4" t="s">
        <v>8</v>
      </c>
      <c r="U21" s="4" t="s">
        <v>9</v>
      </c>
      <c r="V21" s="4" t="s">
        <v>10</v>
      </c>
      <c r="W21" s="4" t="s">
        <v>11</v>
      </c>
      <c r="X21" s="4" t="s">
        <v>12</v>
      </c>
      <c r="Y21" s="4" t="s">
        <v>13</v>
      </c>
      <c r="Z21" s="4"/>
      <c r="AA21" s="4" t="s">
        <v>176</v>
      </c>
      <c r="AB21" s="4" t="s">
        <v>177</v>
      </c>
      <c r="AC21" s="4" t="s">
        <v>178</v>
      </c>
      <c r="AD21" s="4" t="s">
        <v>133</v>
      </c>
      <c r="AE21" s="4"/>
      <c r="AF21" s="4" t="s">
        <v>190</v>
      </c>
      <c r="AG21" s="4"/>
      <c r="AH21" s="4">
        <v>248</v>
      </c>
      <c r="AI21" s="4">
        <v>248</v>
      </c>
      <c r="AJ21" s="4">
        <v>248</v>
      </c>
      <c r="AK21" s="4">
        <v>248</v>
      </c>
      <c r="AL21" s="4">
        <v>248</v>
      </c>
      <c r="AM21" s="4">
        <v>248</v>
      </c>
      <c r="AN21" s="4">
        <v>248</v>
      </c>
      <c r="AO21" s="4">
        <v>250</v>
      </c>
      <c r="AP21" s="4">
        <v>263</v>
      </c>
      <c r="AQ21" s="4">
        <v>264</v>
      </c>
      <c r="AR21" s="4">
        <v>241</v>
      </c>
      <c r="AS21" s="4">
        <v>242</v>
      </c>
      <c r="AT21" s="4">
        <f t="shared" si="0"/>
        <v>2996</v>
      </c>
      <c r="AU21" s="4">
        <f t="shared" si="1"/>
        <v>2996</v>
      </c>
      <c r="AV21" s="4" t="s">
        <v>191</v>
      </c>
      <c r="AW21" s="4" t="s">
        <v>23</v>
      </c>
      <c r="AX21" s="29" t="s">
        <v>285</v>
      </c>
      <c r="AY21" s="4"/>
    </row>
    <row r="22" spans="1:51">
      <c r="A22" s="4">
        <f t="shared" si="2"/>
        <v>19</v>
      </c>
      <c r="B22" s="4">
        <v>10</v>
      </c>
      <c r="C22" s="4">
        <v>4</v>
      </c>
      <c r="D22" s="4" t="s">
        <v>117</v>
      </c>
      <c r="E22" s="4" t="s">
        <v>118</v>
      </c>
      <c r="F22" s="4" t="s">
        <v>119</v>
      </c>
      <c r="G22" s="4" t="s">
        <v>119</v>
      </c>
      <c r="H22" s="4" t="s">
        <v>120</v>
      </c>
      <c r="I22" s="4" t="s">
        <v>101</v>
      </c>
      <c r="J22" s="4"/>
      <c r="K22" s="4" t="s">
        <v>121</v>
      </c>
      <c r="L22" s="4" t="s">
        <v>117</v>
      </c>
      <c r="M22" s="4" t="s">
        <v>118</v>
      </c>
      <c r="N22" s="4" t="s">
        <v>119</v>
      </c>
      <c r="O22" s="4" t="s">
        <v>119</v>
      </c>
      <c r="P22" s="4" t="s">
        <v>120</v>
      </c>
      <c r="Q22" s="4" t="s">
        <v>101</v>
      </c>
      <c r="R22" s="3" t="s">
        <v>189</v>
      </c>
      <c r="S22" s="4" t="s">
        <v>7</v>
      </c>
      <c r="T22" s="4" t="s">
        <v>8</v>
      </c>
      <c r="U22" s="4" t="s">
        <v>9</v>
      </c>
      <c r="V22" s="4" t="s">
        <v>10</v>
      </c>
      <c r="W22" s="4" t="s">
        <v>11</v>
      </c>
      <c r="X22" s="4" t="s">
        <v>12</v>
      </c>
      <c r="Y22" s="4" t="s">
        <v>13</v>
      </c>
      <c r="Z22" s="4" t="s">
        <v>197</v>
      </c>
      <c r="AA22" s="4" t="s">
        <v>198</v>
      </c>
      <c r="AB22" s="4" t="s">
        <v>16</v>
      </c>
      <c r="AC22" s="4" t="s">
        <v>199</v>
      </c>
      <c r="AD22" s="4" t="s">
        <v>200</v>
      </c>
      <c r="AE22" s="4"/>
      <c r="AF22" s="4" t="s">
        <v>201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>
        <v>925</v>
      </c>
      <c r="AT22" s="4">
        <f t="shared" si="0"/>
        <v>925</v>
      </c>
      <c r="AU22" s="4">
        <f t="shared" si="1"/>
        <v>925</v>
      </c>
      <c r="AV22" s="4" t="s">
        <v>155</v>
      </c>
      <c r="AW22" s="4" t="s">
        <v>23</v>
      </c>
      <c r="AX22" s="4" t="s">
        <v>202</v>
      </c>
      <c r="AY22" s="4"/>
    </row>
    <row r="23" spans="1:51" s="38" customFormat="1">
      <c r="A23" s="36">
        <f t="shared" si="2"/>
        <v>20</v>
      </c>
      <c r="B23" s="36">
        <v>10</v>
      </c>
      <c r="C23" s="36">
        <v>5</v>
      </c>
      <c r="D23" s="36" t="s">
        <v>117</v>
      </c>
      <c r="E23" s="36" t="s">
        <v>118</v>
      </c>
      <c r="F23" s="36" t="s">
        <v>119</v>
      </c>
      <c r="G23" s="36" t="s">
        <v>119</v>
      </c>
      <c r="H23" s="36" t="s">
        <v>120</v>
      </c>
      <c r="I23" s="36" t="s">
        <v>101</v>
      </c>
      <c r="J23" s="36"/>
      <c r="K23" s="36" t="s">
        <v>121</v>
      </c>
      <c r="L23" s="36" t="s">
        <v>117</v>
      </c>
      <c r="M23" s="36" t="s">
        <v>118</v>
      </c>
      <c r="N23" s="36" t="s">
        <v>119</v>
      </c>
      <c r="O23" s="36" t="s">
        <v>119</v>
      </c>
      <c r="P23" s="36" t="s">
        <v>120</v>
      </c>
      <c r="Q23" s="36" t="s">
        <v>101</v>
      </c>
      <c r="R23" s="37" t="s">
        <v>189</v>
      </c>
      <c r="S23" s="36" t="s">
        <v>7</v>
      </c>
      <c r="T23" s="36" t="s">
        <v>8</v>
      </c>
      <c r="U23" s="36" t="s">
        <v>9</v>
      </c>
      <c r="V23" s="36" t="s">
        <v>10</v>
      </c>
      <c r="W23" s="36" t="s">
        <v>11</v>
      </c>
      <c r="X23" s="36" t="s">
        <v>12</v>
      </c>
      <c r="Y23" s="36" t="s">
        <v>13</v>
      </c>
      <c r="Z23" s="36" t="s">
        <v>197</v>
      </c>
      <c r="AA23" s="36" t="s">
        <v>198</v>
      </c>
      <c r="AB23" s="36" t="s">
        <v>16</v>
      </c>
      <c r="AC23" s="36" t="s">
        <v>199</v>
      </c>
      <c r="AD23" s="36" t="s">
        <v>200</v>
      </c>
      <c r="AE23" s="36"/>
      <c r="AF23" s="36" t="s">
        <v>209</v>
      </c>
      <c r="AG23" s="36" t="s">
        <v>210</v>
      </c>
      <c r="AH23" s="36">
        <v>3</v>
      </c>
      <c r="AI23" s="36">
        <v>4</v>
      </c>
      <c r="AJ23" s="36">
        <v>4</v>
      </c>
      <c r="AK23" s="36">
        <v>0</v>
      </c>
      <c r="AL23" s="36">
        <v>8</v>
      </c>
      <c r="AM23" s="36">
        <v>10</v>
      </c>
      <c r="AN23" s="36">
        <v>0</v>
      </c>
      <c r="AO23" s="36">
        <v>0</v>
      </c>
      <c r="AP23" s="36">
        <v>32</v>
      </c>
      <c r="AQ23" s="36">
        <v>0</v>
      </c>
      <c r="AR23" s="36">
        <v>21</v>
      </c>
      <c r="AS23" s="36">
        <v>100</v>
      </c>
      <c r="AT23" s="36">
        <f t="shared" si="0"/>
        <v>182</v>
      </c>
      <c r="AU23" s="36">
        <f t="shared" si="1"/>
        <v>182</v>
      </c>
      <c r="AV23" s="36" t="s">
        <v>291</v>
      </c>
      <c r="AW23" s="36" t="s">
        <v>23</v>
      </c>
      <c r="AX23" s="53" t="s">
        <v>285</v>
      </c>
      <c r="AY23" s="36"/>
    </row>
    <row r="24" spans="1:51" s="34" customFormat="1">
      <c r="A24" s="32">
        <f t="shared" si="2"/>
        <v>21</v>
      </c>
      <c r="B24" s="32">
        <v>10</v>
      </c>
      <c r="C24" s="32">
        <v>6</v>
      </c>
      <c r="D24" s="32" t="s">
        <v>117</v>
      </c>
      <c r="E24" s="32" t="s">
        <v>118</v>
      </c>
      <c r="F24" s="32" t="s">
        <v>119</v>
      </c>
      <c r="G24" s="32" t="s">
        <v>119</v>
      </c>
      <c r="H24" s="32" t="s">
        <v>120</v>
      </c>
      <c r="I24" s="32" t="s">
        <v>101</v>
      </c>
      <c r="J24" s="32"/>
      <c r="K24" s="32" t="s">
        <v>121</v>
      </c>
      <c r="L24" s="32" t="s">
        <v>117</v>
      </c>
      <c r="M24" s="32" t="s">
        <v>118</v>
      </c>
      <c r="N24" s="32" t="s">
        <v>119</v>
      </c>
      <c r="O24" s="32" t="s">
        <v>119</v>
      </c>
      <c r="P24" s="32" t="s">
        <v>120</v>
      </c>
      <c r="Q24" s="32" t="s">
        <v>101</v>
      </c>
      <c r="R24" s="33" t="s">
        <v>189</v>
      </c>
      <c r="S24" s="32" t="s">
        <v>7</v>
      </c>
      <c r="T24" s="32" t="s">
        <v>8</v>
      </c>
      <c r="U24" s="32" t="s">
        <v>9</v>
      </c>
      <c r="V24" s="32" t="s">
        <v>10</v>
      </c>
      <c r="W24" s="32" t="s">
        <v>11</v>
      </c>
      <c r="X24" s="32" t="s">
        <v>12</v>
      </c>
      <c r="Y24" s="32" t="s">
        <v>13</v>
      </c>
      <c r="Z24" s="32" t="s">
        <v>197</v>
      </c>
      <c r="AA24" s="32" t="s">
        <v>198</v>
      </c>
      <c r="AB24" s="32" t="s">
        <v>16</v>
      </c>
      <c r="AC24" s="32" t="s">
        <v>199</v>
      </c>
      <c r="AD24" s="32" t="s">
        <v>200</v>
      </c>
      <c r="AE24" s="32"/>
      <c r="AF24" s="32" t="s">
        <v>219</v>
      </c>
      <c r="AG24" s="32" t="s">
        <v>220</v>
      </c>
      <c r="AH24" s="32">
        <v>300</v>
      </c>
      <c r="AI24" s="32">
        <v>350</v>
      </c>
      <c r="AJ24" s="32">
        <v>200</v>
      </c>
      <c r="AK24" s="32">
        <v>243</v>
      </c>
      <c r="AL24" s="32">
        <v>100</v>
      </c>
      <c r="AM24" s="32">
        <v>65</v>
      </c>
      <c r="AN24" s="32">
        <v>0</v>
      </c>
      <c r="AO24" s="32">
        <v>0</v>
      </c>
      <c r="AP24" s="32">
        <v>0</v>
      </c>
      <c r="AQ24" s="32">
        <v>0</v>
      </c>
      <c r="AR24" s="32">
        <v>0</v>
      </c>
      <c r="AS24" s="32">
        <v>0</v>
      </c>
      <c r="AT24" s="32">
        <f t="shared" si="0"/>
        <v>1258</v>
      </c>
      <c r="AU24" s="32">
        <f t="shared" si="1"/>
        <v>1258</v>
      </c>
      <c r="AV24" s="32" t="s">
        <v>163</v>
      </c>
      <c r="AW24" s="32" t="s">
        <v>23</v>
      </c>
      <c r="AX24" s="54">
        <v>111</v>
      </c>
      <c r="AY24" s="32"/>
    </row>
    <row r="25" spans="1:51">
      <c r="A25" s="4">
        <f t="shared" si="2"/>
        <v>22</v>
      </c>
      <c r="B25" s="4">
        <v>11</v>
      </c>
      <c r="C25" s="4">
        <v>1</v>
      </c>
      <c r="D25" s="4" t="s">
        <v>122</v>
      </c>
      <c r="E25" s="4" t="s">
        <v>123</v>
      </c>
      <c r="F25" s="4" t="s">
        <v>2</v>
      </c>
      <c r="G25" s="4" t="s">
        <v>2</v>
      </c>
      <c r="H25" s="4" t="s">
        <v>124</v>
      </c>
      <c r="I25" s="4" t="s">
        <v>125</v>
      </c>
      <c r="J25" s="4"/>
      <c r="K25" s="4" t="s">
        <v>126</v>
      </c>
      <c r="L25" s="4" t="s">
        <v>122</v>
      </c>
      <c r="M25" s="4" t="s">
        <v>123</v>
      </c>
      <c r="N25" s="4" t="s">
        <v>2</v>
      </c>
      <c r="O25" s="4" t="s">
        <v>2</v>
      </c>
      <c r="P25" s="4" t="s">
        <v>124</v>
      </c>
      <c r="Q25" s="4" t="s">
        <v>125</v>
      </c>
      <c r="R25" s="3"/>
      <c r="S25" s="4" t="s">
        <v>7</v>
      </c>
      <c r="T25" s="4" t="s">
        <v>8</v>
      </c>
      <c r="U25" s="4" t="s">
        <v>9</v>
      </c>
      <c r="V25" s="4" t="s">
        <v>10</v>
      </c>
      <c r="W25" s="4" t="s">
        <v>11</v>
      </c>
      <c r="X25" s="4" t="s">
        <v>12</v>
      </c>
      <c r="Y25" s="4" t="s">
        <v>13</v>
      </c>
      <c r="Z25" s="4" t="s">
        <v>127</v>
      </c>
      <c r="AA25" s="4" t="s">
        <v>52</v>
      </c>
      <c r="AB25" s="4" t="s">
        <v>59</v>
      </c>
      <c r="AC25" s="4" t="s">
        <v>128</v>
      </c>
      <c r="AD25" s="4" t="s">
        <v>129</v>
      </c>
      <c r="AE25" s="4"/>
      <c r="AF25" s="4" t="s">
        <v>130</v>
      </c>
      <c r="AG25" s="4"/>
      <c r="AH25" s="4">
        <v>14879</v>
      </c>
      <c r="AI25" s="4">
        <v>11988</v>
      </c>
      <c r="AJ25" s="4">
        <v>14471</v>
      </c>
      <c r="AK25" s="4">
        <v>12543</v>
      </c>
      <c r="AL25" s="4">
        <v>8953</v>
      </c>
      <c r="AM25" s="4">
        <v>4446</v>
      </c>
      <c r="AN25" s="4">
        <v>4117</v>
      </c>
      <c r="AO25" s="4">
        <v>3200</v>
      </c>
      <c r="AP25" s="4">
        <v>8434</v>
      </c>
      <c r="AQ25" s="4">
        <v>9491</v>
      </c>
      <c r="AR25" s="4">
        <v>13974</v>
      </c>
      <c r="AS25" s="4">
        <v>18571</v>
      </c>
      <c r="AT25" s="4">
        <f t="shared" si="0"/>
        <v>125067</v>
      </c>
      <c r="AU25" s="4">
        <f t="shared" si="1"/>
        <v>125067</v>
      </c>
      <c r="AV25" s="4" t="s">
        <v>163</v>
      </c>
      <c r="AW25" s="4" t="s">
        <v>23</v>
      </c>
      <c r="AX25" s="4" t="s">
        <v>106</v>
      </c>
      <c r="AY25" s="4"/>
    </row>
    <row r="26" spans="1:51">
      <c r="A26" s="4">
        <f t="shared" si="2"/>
        <v>23</v>
      </c>
      <c r="B26" s="4">
        <v>12</v>
      </c>
      <c r="C26" s="4">
        <v>1</v>
      </c>
      <c r="D26" s="4" t="s">
        <v>131</v>
      </c>
      <c r="E26" s="4" t="s">
        <v>25</v>
      </c>
      <c r="F26" s="4" t="s">
        <v>26</v>
      </c>
      <c r="G26" s="4" t="s">
        <v>26</v>
      </c>
      <c r="H26" s="4" t="s">
        <v>132</v>
      </c>
      <c r="I26" s="4" t="s">
        <v>133</v>
      </c>
      <c r="J26" s="4"/>
      <c r="K26" s="4" t="s">
        <v>134</v>
      </c>
      <c r="L26" s="4" t="s">
        <v>131</v>
      </c>
      <c r="M26" s="4" t="s">
        <v>25</v>
      </c>
      <c r="N26" s="4" t="s">
        <v>26</v>
      </c>
      <c r="O26" s="4" t="s">
        <v>26</v>
      </c>
      <c r="P26" s="4" t="s">
        <v>132</v>
      </c>
      <c r="Q26" s="4" t="s">
        <v>133</v>
      </c>
      <c r="R26" s="3"/>
      <c r="S26" s="4" t="s">
        <v>7</v>
      </c>
      <c r="T26" s="4" t="s">
        <v>8</v>
      </c>
      <c r="U26" s="4" t="s">
        <v>9</v>
      </c>
      <c r="V26" s="4" t="s">
        <v>10</v>
      </c>
      <c r="W26" s="4" t="s">
        <v>11</v>
      </c>
      <c r="X26" s="4" t="s">
        <v>12</v>
      </c>
      <c r="Y26" s="4" t="s">
        <v>13</v>
      </c>
      <c r="Z26" s="4"/>
      <c r="AA26" s="4" t="s">
        <v>25</v>
      </c>
      <c r="AB26" s="4" t="s">
        <v>75</v>
      </c>
      <c r="AC26" s="4" t="s">
        <v>135</v>
      </c>
      <c r="AD26" s="4" t="s">
        <v>133</v>
      </c>
      <c r="AE26" s="4"/>
      <c r="AF26" s="4" t="s">
        <v>136</v>
      </c>
      <c r="AG26" s="4" t="s">
        <v>137</v>
      </c>
      <c r="AH26" s="4">
        <v>28633</v>
      </c>
      <c r="AI26" s="4">
        <v>24344</v>
      </c>
      <c r="AJ26" s="4">
        <v>22896</v>
      </c>
      <c r="AK26" s="4">
        <v>16008</v>
      </c>
      <c r="AL26" s="4">
        <v>4540</v>
      </c>
      <c r="AM26" s="4">
        <v>1002</v>
      </c>
      <c r="AN26" s="4">
        <v>502</v>
      </c>
      <c r="AO26" s="4">
        <v>206</v>
      </c>
      <c r="AP26" s="4">
        <v>4548</v>
      </c>
      <c r="AQ26" s="4">
        <v>5729</v>
      </c>
      <c r="AR26" s="4">
        <v>14639</v>
      </c>
      <c r="AS26" s="4">
        <v>24482</v>
      </c>
      <c r="AT26" s="4">
        <f t="shared" si="0"/>
        <v>147529</v>
      </c>
      <c r="AU26" s="4">
        <f t="shared" si="1"/>
        <v>147529</v>
      </c>
      <c r="AV26" s="4" t="s">
        <v>187</v>
      </c>
      <c r="AW26" s="4" t="s">
        <v>23</v>
      </c>
      <c r="AX26" s="29" t="s">
        <v>285</v>
      </c>
      <c r="AY26" s="4"/>
    </row>
    <row r="27" spans="1:51" s="41" customFormat="1">
      <c r="A27" s="36">
        <f t="shared" si="2"/>
        <v>24</v>
      </c>
      <c r="B27" s="39">
        <v>13</v>
      </c>
      <c r="C27" s="39">
        <v>1</v>
      </c>
      <c r="D27" s="39" t="s">
        <v>138</v>
      </c>
      <c r="E27" s="40" t="s">
        <v>39</v>
      </c>
      <c r="F27" s="39" t="s">
        <v>2</v>
      </c>
      <c r="G27" s="39" t="s">
        <v>2</v>
      </c>
      <c r="H27" s="39" t="s">
        <v>40</v>
      </c>
      <c r="I27" s="39" t="s">
        <v>41</v>
      </c>
      <c r="J27" s="39"/>
      <c r="K27" s="40" t="s">
        <v>42</v>
      </c>
      <c r="L27" s="39" t="s">
        <v>139</v>
      </c>
      <c r="M27" s="39" t="s">
        <v>45</v>
      </c>
      <c r="N27" s="39" t="s">
        <v>140</v>
      </c>
      <c r="O27" s="39" t="s">
        <v>140</v>
      </c>
      <c r="P27" s="39" t="s">
        <v>141</v>
      </c>
      <c r="Q27" s="39">
        <v>1</v>
      </c>
      <c r="R27" s="39"/>
      <c r="S27" s="39" t="s">
        <v>7</v>
      </c>
      <c r="T27" s="39" t="s">
        <v>8</v>
      </c>
      <c r="U27" s="39" t="s">
        <v>9</v>
      </c>
      <c r="V27" s="39" t="s">
        <v>10</v>
      </c>
      <c r="W27" s="39" t="s">
        <v>142</v>
      </c>
      <c r="X27" s="36" t="s">
        <v>12</v>
      </c>
      <c r="Y27" s="36" t="s">
        <v>13</v>
      </c>
      <c r="Z27" s="39" t="s">
        <v>143</v>
      </c>
      <c r="AA27" s="39" t="s">
        <v>45</v>
      </c>
      <c r="AB27" s="39" t="s">
        <v>46</v>
      </c>
      <c r="AC27" s="39" t="s">
        <v>144</v>
      </c>
      <c r="AD27" s="39">
        <v>11</v>
      </c>
      <c r="AE27" s="39"/>
      <c r="AF27" s="40" t="s">
        <v>145</v>
      </c>
      <c r="AG27" s="39"/>
      <c r="AH27" s="39"/>
      <c r="AI27" s="39"/>
      <c r="AJ27" s="39">
        <v>3617</v>
      </c>
      <c r="AK27" s="39"/>
      <c r="AL27" s="39">
        <v>3709</v>
      </c>
      <c r="AM27" s="39"/>
      <c r="AN27" s="39">
        <v>269</v>
      </c>
      <c r="AO27" s="39"/>
      <c r="AP27" s="39">
        <v>57</v>
      </c>
      <c r="AQ27" s="39"/>
      <c r="AR27" s="39">
        <v>1493</v>
      </c>
      <c r="AS27" s="39">
        <v>3784</v>
      </c>
      <c r="AT27" s="39">
        <f t="shared" si="0"/>
        <v>12929</v>
      </c>
      <c r="AU27" s="39">
        <f t="shared" si="1"/>
        <v>12929</v>
      </c>
      <c r="AV27" s="36" t="s">
        <v>291</v>
      </c>
      <c r="AW27" s="36" t="s">
        <v>23</v>
      </c>
      <c r="AX27" s="53" t="s">
        <v>285</v>
      </c>
      <c r="AY27" s="39"/>
    </row>
    <row r="28" spans="1:51" s="41" customFormat="1">
      <c r="A28" s="36">
        <f t="shared" si="2"/>
        <v>25</v>
      </c>
      <c r="B28" s="39">
        <v>13</v>
      </c>
      <c r="C28" s="39">
        <v>2</v>
      </c>
      <c r="D28" s="39" t="s">
        <v>138</v>
      </c>
      <c r="E28" s="40" t="s">
        <v>39</v>
      </c>
      <c r="F28" s="39" t="s">
        <v>2</v>
      </c>
      <c r="G28" s="39" t="s">
        <v>2</v>
      </c>
      <c r="H28" s="39" t="s">
        <v>40</v>
      </c>
      <c r="I28" s="39" t="s">
        <v>41</v>
      </c>
      <c r="J28" s="39"/>
      <c r="K28" s="40" t="s">
        <v>42</v>
      </c>
      <c r="L28" s="39" t="s">
        <v>139</v>
      </c>
      <c r="M28" s="39" t="s">
        <v>45</v>
      </c>
      <c r="N28" s="39" t="s">
        <v>140</v>
      </c>
      <c r="O28" s="39" t="s">
        <v>140</v>
      </c>
      <c r="P28" s="39" t="s">
        <v>141</v>
      </c>
      <c r="Q28" s="39">
        <v>1</v>
      </c>
      <c r="R28" s="39"/>
      <c r="S28" s="39" t="s">
        <v>7</v>
      </c>
      <c r="T28" s="39" t="s">
        <v>8</v>
      </c>
      <c r="U28" s="39" t="s">
        <v>9</v>
      </c>
      <c r="V28" s="39" t="s">
        <v>10</v>
      </c>
      <c r="W28" s="39" t="s">
        <v>142</v>
      </c>
      <c r="X28" s="36" t="s">
        <v>12</v>
      </c>
      <c r="Y28" s="36" t="s">
        <v>13</v>
      </c>
      <c r="Z28" s="39" t="s">
        <v>143</v>
      </c>
      <c r="AA28" s="39" t="s">
        <v>45</v>
      </c>
      <c r="AB28" s="39" t="s">
        <v>46</v>
      </c>
      <c r="AC28" s="39" t="s">
        <v>144</v>
      </c>
      <c r="AD28" s="39">
        <v>1</v>
      </c>
      <c r="AE28" s="39"/>
      <c r="AF28" s="40" t="s">
        <v>181</v>
      </c>
      <c r="AG28" s="39"/>
      <c r="AH28" s="39"/>
      <c r="AI28" s="39"/>
      <c r="AJ28" s="39">
        <v>3284</v>
      </c>
      <c r="AK28" s="39"/>
      <c r="AL28" s="39">
        <v>3616</v>
      </c>
      <c r="AM28" s="39"/>
      <c r="AN28" s="39">
        <v>274</v>
      </c>
      <c r="AO28" s="39"/>
      <c r="AP28" s="39">
        <v>206</v>
      </c>
      <c r="AQ28" s="39"/>
      <c r="AR28" s="39">
        <v>1746</v>
      </c>
      <c r="AS28" s="39">
        <v>3018</v>
      </c>
      <c r="AT28" s="39">
        <f t="shared" si="0"/>
        <v>12144</v>
      </c>
      <c r="AU28" s="39">
        <f t="shared" si="1"/>
        <v>12144</v>
      </c>
      <c r="AV28" s="36" t="s">
        <v>291</v>
      </c>
      <c r="AW28" s="36" t="s">
        <v>23</v>
      </c>
      <c r="AX28" s="53" t="s">
        <v>285</v>
      </c>
      <c r="AY28" s="39"/>
    </row>
    <row r="29" spans="1:51" s="18" customFormat="1">
      <c r="A29" s="4">
        <f t="shared" si="2"/>
        <v>26</v>
      </c>
      <c r="B29" s="15">
        <v>13</v>
      </c>
      <c r="C29" s="15">
        <v>3</v>
      </c>
      <c r="D29" s="15" t="s">
        <v>138</v>
      </c>
      <c r="E29" s="16" t="s">
        <v>39</v>
      </c>
      <c r="F29" s="15" t="s">
        <v>2</v>
      </c>
      <c r="G29" s="15" t="s">
        <v>2</v>
      </c>
      <c r="H29" s="15" t="s">
        <v>40</v>
      </c>
      <c r="I29" s="15" t="s">
        <v>41</v>
      </c>
      <c r="J29" s="15"/>
      <c r="K29" s="16" t="s">
        <v>42</v>
      </c>
      <c r="L29" s="15" t="s">
        <v>192</v>
      </c>
      <c r="M29" s="15" t="s">
        <v>92</v>
      </c>
      <c r="N29" s="15" t="s">
        <v>193</v>
      </c>
      <c r="O29" s="15" t="s">
        <v>193</v>
      </c>
      <c r="P29" s="15" t="s">
        <v>194</v>
      </c>
      <c r="Q29" s="15">
        <v>110</v>
      </c>
      <c r="R29" s="15"/>
      <c r="S29" s="15" t="s">
        <v>7</v>
      </c>
      <c r="T29" s="15" t="s">
        <v>8</v>
      </c>
      <c r="U29" s="15" t="s">
        <v>9</v>
      </c>
      <c r="V29" s="15" t="s">
        <v>10</v>
      </c>
      <c r="W29" s="15" t="s">
        <v>142</v>
      </c>
      <c r="X29" s="4" t="s">
        <v>12</v>
      </c>
      <c r="Y29" s="4" t="s">
        <v>13</v>
      </c>
      <c r="Z29" s="15" t="s">
        <v>195</v>
      </c>
      <c r="AA29" s="15" t="s">
        <v>92</v>
      </c>
      <c r="AB29" s="15" t="s">
        <v>93</v>
      </c>
      <c r="AC29" s="15" t="s">
        <v>94</v>
      </c>
      <c r="AD29" s="15">
        <v>110</v>
      </c>
      <c r="AE29" s="15"/>
      <c r="AF29" s="42" t="s">
        <v>196</v>
      </c>
      <c r="AG29" s="15"/>
      <c r="AH29" s="15"/>
      <c r="AI29" s="15">
        <v>15871</v>
      </c>
      <c r="AJ29" s="15"/>
      <c r="AK29" s="15">
        <v>12292</v>
      </c>
      <c r="AL29" s="15"/>
      <c r="AM29" s="15">
        <v>2840</v>
      </c>
      <c r="AN29" s="15"/>
      <c r="AO29" s="15">
        <v>80</v>
      </c>
      <c r="AP29" s="15"/>
      <c r="AQ29" s="15">
        <v>5162</v>
      </c>
      <c r="AR29" s="15"/>
      <c r="AS29" s="15">
        <v>14698</v>
      </c>
      <c r="AT29" s="15">
        <f t="shared" si="0"/>
        <v>50943</v>
      </c>
      <c r="AU29" s="15">
        <f t="shared" si="1"/>
        <v>50943</v>
      </c>
      <c r="AV29" s="4" t="s">
        <v>22</v>
      </c>
      <c r="AW29" s="4" t="s">
        <v>23</v>
      </c>
      <c r="AX29" s="29" t="s">
        <v>285</v>
      </c>
      <c r="AY29" s="15"/>
    </row>
    <row r="30" spans="1:51" s="18" customFormat="1">
      <c r="A30" s="4">
        <f t="shared" si="2"/>
        <v>27</v>
      </c>
      <c r="B30" s="15">
        <v>13</v>
      </c>
      <c r="C30" s="15">
        <v>4</v>
      </c>
      <c r="D30" s="15" t="s">
        <v>138</v>
      </c>
      <c r="E30" s="16" t="s">
        <v>39</v>
      </c>
      <c r="F30" s="15" t="s">
        <v>2</v>
      </c>
      <c r="G30" s="15" t="s">
        <v>2</v>
      </c>
      <c r="H30" s="15" t="s">
        <v>40</v>
      </c>
      <c r="I30" s="15" t="s">
        <v>41</v>
      </c>
      <c r="J30" s="15"/>
      <c r="K30" s="16" t="s">
        <v>42</v>
      </c>
      <c r="L30" s="15" t="s">
        <v>203</v>
      </c>
      <c r="M30" s="15" t="s">
        <v>204</v>
      </c>
      <c r="N30" s="15" t="s">
        <v>205</v>
      </c>
      <c r="O30" s="15" t="s">
        <v>205</v>
      </c>
      <c r="P30" s="15" t="s">
        <v>194</v>
      </c>
      <c r="Q30" s="15">
        <v>29</v>
      </c>
      <c r="R30" s="15"/>
      <c r="S30" s="15" t="s">
        <v>7</v>
      </c>
      <c r="T30" s="15" t="s">
        <v>8</v>
      </c>
      <c r="U30" s="15" t="s">
        <v>9</v>
      </c>
      <c r="V30" s="15" t="s">
        <v>10</v>
      </c>
      <c r="W30" s="15" t="s">
        <v>142</v>
      </c>
      <c r="X30" s="4" t="s">
        <v>12</v>
      </c>
      <c r="Y30" s="4" t="s">
        <v>13</v>
      </c>
      <c r="Z30" s="15" t="s">
        <v>206</v>
      </c>
      <c r="AA30" s="15" t="s">
        <v>204</v>
      </c>
      <c r="AB30" s="15" t="s">
        <v>207</v>
      </c>
      <c r="AC30" s="15" t="s">
        <v>94</v>
      </c>
      <c r="AD30" s="15">
        <v>29</v>
      </c>
      <c r="AE30" s="15"/>
      <c r="AF30" s="42" t="s">
        <v>208</v>
      </c>
      <c r="AG30" s="15"/>
      <c r="AH30" s="15">
        <v>366</v>
      </c>
      <c r="AI30" s="15">
        <v>339</v>
      </c>
      <c r="AJ30" s="15">
        <v>317</v>
      </c>
      <c r="AK30" s="15">
        <v>231</v>
      </c>
      <c r="AL30" s="15">
        <v>148</v>
      </c>
      <c r="AM30" s="15">
        <v>49</v>
      </c>
      <c r="AN30" s="15">
        <v>56</v>
      </c>
      <c r="AO30" s="15">
        <v>72</v>
      </c>
      <c r="AP30" s="15">
        <v>43</v>
      </c>
      <c r="AQ30" s="15">
        <v>252</v>
      </c>
      <c r="AR30" s="15">
        <v>253</v>
      </c>
      <c r="AS30" s="15">
        <v>260</v>
      </c>
      <c r="AT30" s="15">
        <f t="shared" si="0"/>
        <v>2386</v>
      </c>
      <c r="AU30" s="15">
        <f t="shared" si="1"/>
        <v>2386</v>
      </c>
      <c r="AV30" s="4" t="s">
        <v>22</v>
      </c>
      <c r="AW30" s="4" t="s">
        <v>23</v>
      </c>
      <c r="AX30" s="29" t="s">
        <v>285</v>
      </c>
      <c r="AY30" s="15"/>
    </row>
    <row r="31" spans="1:51" s="18" customFormat="1">
      <c r="A31" s="4">
        <f t="shared" si="2"/>
        <v>28</v>
      </c>
      <c r="B31" s="15">
        <v>13</v>
      </c>
      <c r="C31" s="15">
        <v>5</v>
      </c>
      <c r="D31" s="15" t="s">
        <v>138</v>
      </c>
      <c r="E31" s="16" t="s">
        <v>39</v>
      </c>
      <c r="F31" s="15" t="s">
        <v>2</v>
      </c>
      <c r="G31" s="15" t="s">
        <v>2</v>
      </c>
      <c r="H31" s="15" t="s">
        <v>40</v>
      </c>
      <c r="I31" s="15" t="s">
        <v>41</v>
      </c>
      <c r="J31" s="15"/>
      <c r="K31" s="16" t="s">
        <v>42</v>
      </c>
      <c r="L31" s="15" t="s">
        <v>211</v>
      </c>
      <c r="M31" s="15" t="s">
        <v>212</v>
      </c>
      <c r="N31" s="15" t="s">
        <v>213</v>
      </c>
      <c r="O31" s="15" t="s">
        <v>213</v>
      </c>
      <c r="P31" s="15" t="s">
        <v>214</v>
      </c>
      <c r="Q31" s="15">
        <v>15</v>
      </c>
      <c r="R31" s="15"/>
      <c r="S31" s="15" t="s">
        <v>7</v>
      </c>
      <c r="T31" s="15" t="s">
        <v>8</v>
      </c>
      <c r="U31" s="15" t="s">
        <v>9</v>
      </c>
      <c r="V31" s="15" t="s">
        <v>10</v>
      </c>
      <c r="W31" s="15" t="s">
        <v>142</v>
      </c>
      <c r="X31" s="4" t="s">
        <v>12</v>
      </c>
      <c r="Y31" s="4" t="s">
        <v>13</v>
      </c>
      <c r="Z31" s="15" t="s">
        <v>215</v>
      </c>
      <c r="AA31" s="15" t="s">
        <v>212</v>
      </c>
      <c r="AB31" s="15" t="s">
        <v>216</v>
      </c>
      <c r="AC31" s="15" t="s">
        <v>217</v>
      </c>
      <c r="AD31" s="15">
        <v>15</v>
      </c>
      <c r="AE31" s="15"/>
      <c r="AF31" s="42" t="s">
        <v>218</v>
      </c>
      <c r="AG31" s="15"/>
      <c r="AH31" s="15"/>
      <c r="AI31" s="15">
        <v>13412</v>
      </c>
      <c r="AJ31" s="15"/>
      <c r="AK31" s="15">
        <v>6447</v>
      </c>
      <c r="AL31" s="15"/>
      <c r="AM31" s="15"/>
      <c r="AN31" s="15">
        <v>2323</v>
      </c>
      <c r="AO31" s="15"/>
      <c r="AP31" s="15">
        <v>5618</v>
      </c>
      <c r="AQ31" s="15"/>
      <c r="AR31" s="15"/>
      <c r="AS31" s="15">
        <v>14930</v>
      </c>
      <c r="AT31" s="15">
        <f t="shared" si="0"/>
        <v>42730</v>
      </c>
      <c r="AU31" s="15">
        <f t="shared" si="1"/>
        <v>42730</v>
      </c>
      <c r="AV31" s="4" t="s">
        <v>22</v>
      </c>
      <c r="AW31" s="4" t="s">
        <v>23</v>
      </c>
      <c r="AX31" s="29" t="s">
        <v>285</v>
      </c>
      <c r="AY31" s="15"/>
    </row>
    <row r="32" spans="1:51" s="46" customFormat="1">
      <c r="A32" s="43">
        <f t="shared" si="2"/>
        <v>29</v>
      </c>
      <c r="B32" s="44">
        <v>13</v>
      </c>
      <c r="C32" s="44">
        <v>6</v>
      </c>
      <c r="D32" s="44" t="s">
        <v>138</v>
      </c>
      <c r="E32" s="45" t="s">
        <v>39</v>
      </c>
      <c r="F32" s="44" t="s">
        <v>2</v>
      </c>
      <c r="G32" s="44" t="s">
        <v>2</v>
      </c>
      <c r="H32" s="44" t="s">
        <v>40</v>
      </c>
      <c r="I32" s="44" t="s">
        <v>41</v>
      </c>
      <c r="J32" s="44"/>
      <c r="K32" s="45" t="s">
        <v>42</v>
      </c>
      <c r="L32" s="44" t="s">
        <v>221</v>
      </c>
      <c r="M32" s="44" t="s">
        <v>108</v>
      </c>
      <c r="N32" s="44" t="s">
        <v>109</v>
      </c>
      <c r="O32" s="44" t="s">
        <v>109</v>
      </c>
      <c r="P32" s="44" t="s">
        <v>222</v>
      </c>
      <c r="Q32" s="44">
        <v>9</v>
      </c>
      <c r="R32" s="44"/>
      <c r="S32" s="44" t="s">
        <v>7</v>
      </c>
      <c r="T32" s="44" t="s">
        <v>8</v>
      </c>
      <c r="U32" s="44" t="s">
        <v>9</v>
      </c>
      <c r="V32" s="44" t="s">
        <v>10</v>
      </c>
      <c r="W32" s="44" t="s">
        <v>142</v>
      </c>
      <c r="X32" s="43" t="s">
        <v>12</v>
      </c>
      <c r="Y32" s="43" t="s">
        <v>13</v>
      </c>
      <c r="Z32" s="44" t="s">
        <v>223</v>
      </c>
      <c r="AA32" s="44" t="s">
        <v>108</v>
      </c>
      <c r="AB32" s="44" t="s">
        <v>113</v>
      </c>
      <c r="AC32" s="44" t="s">
        <v>224</v>
      </c>
      <c r="AD32" s="44">
        <v>9</v>
      </c>
      <c r="AE32" s="44"/>
      <c r="AF32" s="45" t="s">
        <v>225</v>
      </c>
      <c r="AG32" s="44"/>
      <c r="AH32" s="44">
        <v>537</v>
      </c>
      <c r="AI32" s="44">
        <v>411</v>
      </c>
      <c r="AJ32" s="44">
        <v>253</v>
      </c>
      <c r="AK32" s="44">
        <v>291</v>
      </c>
      <c r="AL32" s="44">
        <v>39</v>
      </c>
      <c r="AM32" s="44">
        <v>5</v>
      </c>
      <c r="AN32" s="44">
        <v>4</v>
      </c>
      <c r="AO32" s="44">
        <v>39</v>
      </c>
      <c r="AP32" s="44">
        <v>48</v>
      </c>
      <c r="AQ32" s="44">
        <v>221</v>
      </c>
      <c r="AR32" s="44">
        <v>460</v>
      </c>
      <c r="AS32" s="44">
        <v>469</v>
      </c>
      <c r="AT32" s="44">
        <f t="shared" si="0"/>
        <v>2777</v>
      </c>
      <c r="AU32" s="44">
        <f t="shared" si="1"/>
        <v>2777</v>
      </c>
      <c r="AV32" s="43" t="s">
        <v>292</v>
      </c>
      <c r="AW32" s="43" t="s">
        <v>23</v>
      </c>
      <c r="AX32" s="52" t="s">
        <v>285</v>
      </c>
      <c r="AY32" s="44"/>
    </row>
    <row r="33" spans="1:51" s="18" customFormat="1">
      <c r="A33" s="4">
        <f t="shared" si="2"/>
        <v>30</v>
      </c>
      <c r="B33" s="15">
        <v>13</v>
      </c>
      <c r="C33" s="15">
        <v>7</v>
      </c>
      <c r="D33" s="15" t="s">
        <v>138</v>
      </c>
      <c r="E33" s="16" t="s">
        <v>39</v>
      </c>
      <c r="F33" s="15" t="s">
        <v>2</v>
      </c>
      <c r="G33" s="15" t="s">
        <v>2</v>
      </c>
      <c r="H33" s="15" t="s">
        <v>40</v>
      </c>
      <c r="I33" s="15" t="s">
        <v>41</v>
      </c>
      <c r="J33" s="15"/>
      <c r="K33" s="16" t="s">
        <v>42</v>
      </c>
      <c r="L33" s="15" t="s">
        <v>226</v>
      </c>
      <c r="M33" s="15" t="s">
        <v>227</v>
      </c>
      <c r="N33" s="15" t="s">
        <v>228</v>
      </c>
      <c r="O33" s="15" t="s">
        <v>228</v>
      </c>
      <c r="P33" s="15" t="s">
        <v>229</v>
      </c>
      <c r="Q33" s="15">
        <v>14</v>
      </c>
      <c r="R33" s="15"/>
      <c r="S33" s="15" t="s">
        <v>7</v>
      </c>
      <c r="T33" s="15" t="s">
        <v>8</v>
      </c>
      <c r="U33" s="15" t="s">
        <v>9</v>
      </c>
      <c r="V33" s="15" t="s">
        <v>10</v>
      </c>
      <c r="W33" s="15" t="s">
        <v>142</v>
      </c>
      <c r="X33" s="4" t="s">
        <v>12</v>
      </c>
      <c r="Y33" s="4" t="s">
        <v>13</v>
      </c>
      <c r="Z33" s="15" t="s">
        <v>230</v>
      </c>
      <c r="AA33" s="15" t="s">
        <v>227</v>
      </c>
      <c r="AB33" s="15" t="s">
        <v>231</v>
      </c>
      <c r="AC33" s="15" t="s">
        <v>232</v>
      </c>
      <c r="AD33" s="15">
        <v>14</v>
      </c>
      <c r="AE33" s="15"/>
      <c r="AF33" s="42" t="s">
        <v>233</v>
      </c>
      <c r="AG33" s="15"/>
      <c r="AH33" s="15">
        <v>9656</v>
      </c>
      <c r="AI33" s="15">
        <v>10932</v>
      </c>
      <c r="AJ33" s="15">
        <v>6104</v>
      </c>
      <c r="AK33" s="15">
        <v>5071</v>
      </c>
      <c r="AL33" s="15">
        <v>2018</v>
      </c>
      <c r="AM33" s="15">
        <v>186</v>
      </c>
      <c r="AN33" s="15">
        <v>180</v>
      </c>
      <c r="AO33" s="15">
        <v>220</v>
      </c>
      <c r="AP33" s="15">
        <v>921</v>
      </c>
      <c r="AQ33" s="15">
        <v>5123</v>
      </c>
      <c r="AR33" s="15">
        <v>5485</v>
      </c>
      <c r="AS33" s="15">
        <v>9826</v>
      </c>
      <c r="AT33" s="15">
        <f t="shared" si="0"/>
        <v>55722</v>
      </c>
      <c r="AU33" s="15">
        <f t="shared" si="1"/>
        <v>55722</v>
      </c>
      <c r="AV33" s="4" t="s">
        <v>22</v>
      </c>
      <c r="AW33" s="4" t="s">
        <v>23</v>
      </c>
      <c r="AX33" s="29" t="s">
        <v>285</v>
      </c>
      <c r="AY33" s="15"/>
    </row>
    <row r="34" spans="1:51" s="18" customFormat="1">
      <c r="A34" s="4">
        <f t="shared" si="2"/>
        <v>31</v>
      </c>
      <c r="B34" s="15">
        <v>13</v>
      </c>
      <c r="C34" s="15">
        <v>8</v>
      </c>
      <c r="D34" s="15" t="s">
        <v>138</v>
      </c>
      <c r="E34" s="16" t="s">
        <v>39</v>
      </c>
      <c r="F34" s="15" t="s">
        <v>2</v>
      </c>
      <c r="G34" s="15" t="s">
        <v>2</v>
      </c>
      <c r="H34" s="15" t="s">
        <v>40</v>
      </c>
      <c r="I34" s="15" t="s">
        <v>41</v>
      </c>
      <c r="J34" s="15"/>
      <c r="K34" s="16" t="s">
        <v>42</v>
      </c>
      <c r="L34" s="15" t="s">
        <v>234</v>
      </c>
      <c r="M34" s="15" t="s">
        <v>235</v>
      </c>
      <c r="N34" s="15" t="s">
        <v>2</v>
      </c>
      <c r="O34" s="15" t="s">
        <v>2</v>
      </c>
      <c r="P34" s="15" t="s">
        <v>236</v>
      </c>
      <c r="Q34" s="15" t="s">
        <v>237</v>
      </c>
      <c r="R34" s="15"/>
      <c r="S34" s="15" t="s">
        <v>7</v>
      </c>
      <c r="T34" s="15" t="s">
        <v>8</v>
      </c>
      <c r="U34" s="15" t="s">
        <v>9</v>
      </c>
      <c r="V34" s="15" t="s">
        <v>10</v>
      </c>
      <c r="W34" s="15" t="s">
        <v>142</v>
      </c>
      <c r="X34" s="4" t="s">
        <v>12</v>
      </c>
      <c r="Y34" s="4" t="s">
        <v>13</v>
      </c>
      <c r="Z34" s="15" t="s">
        <v>238</v>
      </c>
      <c r="AA34" s="15" t="s">
        <v>235</v>
      </c>
      <c r="AB34" s="15" t="s">
        <v>16</v>
      </c>
      <c r="AC34" s="15" t="s">
        <v>239</v>
      </c>
      <c r="AD34" s="15" t="s">
        <v>240</v>
      </c>
      <c r="AE34" s="15"/>
      <c r="AF34" s="42" t="s">
        <v>241</v>
      </c>
      <c r="AG34" s="15"/>
      <c r="AH34" s="15">
        <v>38064</v>
      </c>
      <c r="AI34" s="15">
        <v>31850</v>
      </c>
      <c r="AJ34" s="15">
        <v>31410</v>
      </c>
      <c r="AK34" s="15">
        <v>22689</v>
      </c>
      <c r="AL34" s="15">
        <v>6014</v>
      </c>
      <c r="AM34" s="15">
        <v>1231</v>
      </c>
      <c r="AN34" s="15">
        <v>0</v>
      </c>
      <c r="AO34" s="15">
        <v>0</v>
      </c>
      <c r="AP34" s="15">
        <v>5065</v>
      </c>
      <c r="AQ34" s="15">
        <v>13660</v>
      </c>
      <c r="AR34" s="15">
        <v>25820</v>
      </c>
      <c r="AS34" s="15">
        <v>37210</v>
      </c>
      <c r="AT34" s="15">
        <f t="shared" si="0"/>
        <v>213013</v>
      </c>
      <c r="AU34" s="15">
        <f t="shared" si="1"/>
        <v>213013</v>
      </c>
      <c r="AV34" s="4" t="s">
        <v>163</v>
      </c>
      <c r="AW34" s="4" t="s">
        <v>23</v>
      </c>
      <c r="AX34" s="30">
        <v>176</v>
      </c>
      <c r="AY34" s="15"/>
    </row>
    <row r="35" spans="1:51" s="18" customFormat="1">
      <c r="A35" s="4">
        <f t="shared" si="2"/>
        <v>32</v>
      </c>
      <c r="B35" s="15">
        <v>14</v>
      </c>
      <c r="C35" s="15">
        <v>1</v>
      </c>
      <c r="D35" s="15" t="s">
        <v>146</v>
      </c>
      <c r="E35" s="16" t="s">
        <v>39</v>
      </c>
      <c r="F35" s="15" t="s">
        <v>2</v>
      </c>
      <c r="G35" s="15" t="s">
        <v>2</v>
      </c>
      <c r="H35" s="15" t="s">
        <v>40</v>
      </c>
      <c r="I35" s="15" t="s">
        <v>41</v>
      </c>
      <c r="J35" s="15"/>
      <c r="K35" s="16" t="s">
        <v>42</v>
      </c>
      <c r="L35" s="15" t="s">
        <v>146</v>
      </c>
      <c r="M35" s="16" t="s">
        <v>39</v>
      </c>
      <c r="N35" s="15" t="s">
        <v>2</v>
      </c>
      <c r="O35" s="15" t="s">
        <v>2</v>
      </c>
      <c r="P35" s="15" t="s">
        <v>40</v>
      </c>
      <c r="Q35" s="15" t="s">
        <v>41</v>
      </c>
      <c r="R35" s="17"/>
      <c r="S35" s="15" t="s">
        <v>7</v>
      </c>
      <c r="T35" s="15" t="s">
        <v>8</v>
      </c>
      <c r="U35" s="15" t="s">
        <v>9</v>
      </c>
      <c r="V35" s="15" t="s">
        <v>10</v>
      </c>
      <c r="W35" s="15" t="s">
        <v>142</v>
      </c>
      <c r="X35" s="4" t="s">
        <v>12</v>
      </c>
      <c r="Y35" s="4" t="s">
        <v>13</v>
      </c>
      <c r="Z35" s="15" t="s">
        <v>147</v>
      </c>
      <c r="AA35" s="16" t="s">
        <v>148</v>
      </c>
      <c r="AB35" s="15" t="s">
        <v>16</v>
      </c>
      <c r="AC35" s="15" t="s">
        <v>149</v>
      </c>
      <c r="AD35" s="16" t="s">
        <v>150</v>
      </c>
      <c r="AE35" s="15"/>
      <c r="AF35" s="16" t="s">
        <v>151</v>
      </c>
      <c r="AG35" s="15"/>
      <c r="AH35" s="15">
        <v>1655</v>
      </c>
      <c r="AI35" s="15">
        <v>1549</v>
      </c>
      <c r="AJ35" s="15">
        <v>1643</v>
      </c>
      <c r="AK35" s="15">
        <v>1537</v>
      </c>
      <c r="AL35" s="15">
        <v>1725</v>
      </c>
      <c r="AM35" s="15">
        <v>1525</v>
      </c>
      <c r="AN35" s="15">
        <v>1516</v>
      </c>
      <c r="AO35" s="15">
        <v>1658</v>
      </c>
      <c r="AP35" s="15">
        <v>1611</v>
      </c>
      <c r="AQ35" s="15">
        <v>1808</v>
      </c>
      <c r="AR35" s="15">
        <v>1658</v>
      </c>
      <c r="AS35" s="15">
        <v>1566</v>
      </c>
      <c r="AT35" s="15">
        <f t="shared" si="0"/>
        <v>19451</v>
      </c>
      <c r="AU35" s="15">
        <f t="shared" si="1"/>
        <v>19451</v>
      </c>
      <c r="AV35" s="4" t="s">
        <v>22</v>
      </c>
      <c r="AW35" s="15" t="s">
        <v>23</v>
      </c>
      <c r="AX35" s="29" t="s">
        <v>285</v>
      </c>
      <c r="AY35" s="15"/>
    </row>
    <row r="36" spans="1:51">
      <c r="AU36" s="19">
        <f>SUM(AU4:AU35)</f>
        <v>20458048</v>
      </c>
    </row>
    <row r="37" spans="1:51">
      <c r="AU37" s="19">
        <f>AU36/1000</f>
        <v>20458.047999999999</v>
      </c>
    </row>
    <row r="38" spans="1:51">
      <c r="F38" s="47" t="s">
        <v>293</v>
      </c>
      <c r="AX38" s="20"/>
    </row>
    <row r="39" spans="1:51">
      <c r="F39" s="48" t="s">
        <v>294</v>
      </c>
    </row>
    <row r="40" spans="1:51">
      <c r="F40" s="49" t="s">
        <v>295</v>
      </c>
    </row>
    <row r="41" spans="1:51">
      <c r="F41" s="34" t="s">
        <v>296</v>
      </c>
    </row>
    <row r="42" spans="1:51">
      <c r="F42" s="50" t="s">
        <v>297</v>
      </c>
    </row>
    <row r="43" spans="1:51">
      <c r="F43" s="51" t="s">
        <v>298</v>
      </c>
    </row>
  </sheetData>
  <mergeCells count="6">
    <mergeCell ref="AT2:AX2"/>
    <mergeCell ref="Z2:AG2"/>
    <mergeCell ref="AH2:AS2"/>
    <mergeCell ref="D2:K2"/>
    <mergeCell ref="L2:R2"/>
    <mergeCell ref="S2:Y2"/>
  </mergeCells>
  <pageMargins left="0" right="0" top="0.39374999999999999" bottom="0.39374999999999999" header="0" footer="0"/>
  <pageSetup paperSize="9" scale="21" firstPageNumber="0" orientation="landscape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4"/>
  <sheetViews>
    <sheetView topLeftCell="A5" zoomScaleNormal="100" workbookViewId="0">
      <selection activeCell="S36" sqref="S36"/>
    </sheetView>
  </sheetViews>
  <sheetFormatPr defaultColWidth="8.625" defaultRowHeight="12"/>
  <cols>
    <col min="1" max="1" width="2.625" style="21" customWidth="1"/>
    <col min="2" max="2" width="19.875" style="21" customWidth="1"/>
    <col min="3" max="3" width="4" style="21" customWidth="1"/>
    <col min="4" max="4" width="5.625" style="21" customWidth="1"/>
    <col min="5" max="5" width="12.375" style="21" customWidth="1"/>
    <col min="6" max="6" width="3.625" style="21" customWidth="1"/>
    <col min="7" max="7" width="16.625" style="21" customWidth="1"/>
    <col min="8" max="8" width="8.375" style="21" customWidth="1"/>
    <col min="9" max="1025" width="7.5" style="21" customWidth="1"/>
    <col min="1026" max="16384" width="8.625" style="21"/>
  </cols>
  <sheetData>
    <row r="1" spans="1:10">
      <c r="B1" s="21" t="s">
        <v>284</v>
      </c>
    </row>
    <row r="2" spans="1:10" ht="84">
      <c r="A2" s="22" t="s">
        <v>242</v>
      </c>
      <c r="B2" s="23" t="s">
        <v>261</v>
      </c>
      <c r="C2" s="23" t="s">
        <v>246</v>
      </c>
      <c r="D2" s="23" t="s">
        <v>248</v>
      </c>
      <c r="E2" s="23" t="s">
        <v>249</v>
      </c>
      <c r="F2" s="24" t="s">
        <v>250</v>
      </c>
      <c r="G2" s="25" t="s">
        <v>262</v>
      </c>
      <c r="H2" s="24" t="s">
        <v>277</v>
      </c>
      <c r="I2" s="25" t="s">
        <v>278</v>
      </c>
      <c r="J2" s="25" t="s">
        <v>280</v>
      </c>
    </row>
    <row r="3" spans="1:10">
      <c r="A3" s="26">
        <f>'Wykaz ppg - analiza '!A4</f>
        <v>1</v>
      </c>
      <c r="B3" s="27" t="str">
        <f>'Wykaz ppg - analiza '!Z4</f>
        <v>HotelP</v>
      </c>
      <c r="C3" s="27" t="str">
        <f>'Wykaz ppg - analiza '!AA4</f>
        <v>80-462</v>
      </c>
      <c r="D3" s="27" t="str">
        <f>'Wykaz ppg - analiza '!AB4</f>
        <v>Gdańsk</v>
      </c>
      <c r="E3" s="27" t="str">
        <f>'Wykaz ppg - analiza '!AC4</f>
        <v>Jna Pawła II</v>
      </c>
      <c r="F3" s="27" t="str">
        <f>'Wykaz ppg - analiza '!AD4</f>
        <v>50</v>
      </c>
      <c r="G3" s="26" t="str">
        <f>'Wykaz ppg - analiza '!AF4</f>
        <v>8018590365500026943645</v>
      </c>
      <c r="H3" s="28">
        <f>'Wykaz ppg - analiza '!AU4</f>
        <v>26869</v>
      </c>
      <c r="I3" s="26" t="str">
        <f>'Wykaz ppg - analiza '!AV4</f>
        <v>W-3.6</v>
      </c>
      <c r="J3" s="29" t="s">
        <v>285</v>
      </c>
    </row>
    <row r="4" spans="1:10">
      <c r="A4" s="26">
        <f>'Wykaz ppg - analiza '!A5</f>
        <v>2</v>
      </c>
      <c r="B4" s="27" t="str">
        <f>'Wykaz ppg - analiza '!Z5</f>
        <v>Szpital Kopernika</v>
      </c>
      <c r="C4" s="27" t="str">
        <f>'Wykaz ppg - analiza '!AA5</f>
        <v>80-803</v>
      </c>
      <c r="D4" s="27" t="str">
        <f>'Wykaz ppg - analiza '!AB5</f>
        <v>Gdańsk</v>
      </c>
      <c r="E4" s="27" t="str">
        <f>'Wykaz ppg - analiza '!AC5</f>
        <v>Nowe Ogrody</v>
      </c>
      <c r="F4" s="27" t="str">
        <f>'Wykaz ppg - analiza '!AD5</f>
        <v>1-6</v>
      </c>
      <c r="G4" s="26" t="str">
        <f>'Wykaz ppg - analiza '!AF5</f>
        <v>8018590365500018998301</v>
      </c>
      <c r="H4" s="28">
        <f>'Wykaz ppg - analiza '!AU5</f>
        <v>2698189</v>
      </c>
      <c r="I4" s="26" t="str">
        <f>'Wykaz ppg - analiza '!AV5</f>
        <v>W-6A.1</v>
      </c>
      <c r="J4" s="29" t="str">
        <f>'Wykaz ppg - analiza '!AX5</f>
        <v>1426</v>
      </c>
    </row>
    <row r="5" spans="1:10">
      <c r="A5" s="26">
        <f>'Wykaz ppg - analiza '!A6</f>
        <v>3</v>
      </c>
      <c r="B5" s="27" t="str">
        <f>'Wykaz ppg - analiza '!Z6</f>
        <v>WCO</v>
      </c>
      <c r="C5" s="27" t="str">
        <f>'Wykaz ppg - analiza '!AA6</f>
        <v>80-210</v>
      </c>
      <c r="D5" s="27" t="str">
        <f>'Wykaz ppg - analiza '!AB6</f>
        <v>Gdańsk</v>
      </c>
      <c r="E5" s="27" t="str">
        <f>'Wykaz ppg - analiza '!AC6</f>
        <v>Marii Skłodowskiej-Curie</v>
      </c>
      <c r="F5" s="27" t="str">
        <f>'Wykaz ppg - analiza '!AD6</f>
        <v>2</v>
      </c>
      <c r="G5" s="26" t="str">
        <f>'Wykaz ppg - analiza '!AF6</f>
        <v>8018590365500027873637</v>
      </c>
      <c r="H5" s="28">
        <f>'Wykaz ppg - analiza '!AU6</f>
        <v>148887</v>
      </c>
      <c r="I5" s="26" t="str">
        <f>'Wykaz ppg - analiza '!AV6</f>
        <v>W-4</v>
      </c>
      <c r="J5" s="29" t="s">
        <v>285</v>
      </c>
    </row>
    <row r="6" spans="1:10">
      <c r="A6" s="26">
        <f>'Wykaz ppg - analiza '!A7</f>
        <v>4</v>
      </c>
      <c r="B6" s="27" t="str">
        <f>'Wykaz ppg - analiza '!Z7</f>
        <v xml:space="preserve">Centrum Aktywności Twórczej </v>
      </c>
      <c r="C6" s="27" t="str">
        <f>'Wykaz ppg - analiza '!AA7</f>
        <v>76-270</v>
      </c>
      <c r="D6" s="27" t="str">
        <f>'Wykaz ppg - analiza '!AB7</f>
        <v>Ustka</v>
      </c>
      <c r="E6" s="27" t="str">
        <f>'Wykaz ppg - analiza '!AC7</f>
        <v>Generała mariusza Zaruskiego</v>
      </c>
      <c r="F6" s="27" t="str">
        <f>'Wykaz ppg - analiza '!AD7</f>
        <v>1a</v>
      </c>
      <c r="G6" s="26" t="str">
        <f>'Wykaz ppg - analiza '!AF7</f>
        <v>8018590365500026788277</v>
      </c>
      <c r="H6" s="28">
        <f>'Wykaz ppg - analiza '!AU7</f>
        <v>131494</v>
      </c>
      <c r="I6" s="26" t="str">
        <f>'Wykaz ppg - analiza '!AV7</f>
        <v>W-4</v>
      </c>
      <c r="J6" s="29" t="s">
        <v>285</v>
      </c>
    </row>
    <row r="7" spans="1:10">
      <c r="A7" s="26">
        <f>'Wykaz ppg - analiza '!A8</f>
        <v>5</v>
      </c>
      <c r="B7" s="27" t="str">
        <f>'Wykaz ppg - analiza '!Z8</f>
        <v>Bytów - budynek oddziału biblioteki</v>
      </c>
      <c r="C7" s="27" t="str">
        <f>'Wykaz ppg - analiza '!AA8</f>
        <v>77-100</v>
      </c>
      <c r="D7" s="27" t="str">
        <f>'Wykaz ppg - analiza '!AB8</f>
        <v>Bytów</v>
      </c>
      <c r="E7" s="27" t="str">
        <f>'Wykaz ppg - analiza '!AC8</f>
        <v>Młyńska</v>
      </c>
      <c r="F7" s="27" t="str">
        <f>'Wykaz ppg - analiza '!AD8</f>
        <v>6</v>
      </c>
      <c r="G7" s="26" t="str">
        <f>'Wykaz ppg - analiza '!AF8</f>
        <v>8018590365500026668531</v>
      </c>
      <c r="H7" s="28">
        <f>'Wykaz ppg - analiza '!AU8</f>
        <v>71301</v>
      </c>
      <c r="I7" s="26" t="str">
        <f>'Wykaz ppg - analiza '!AV8</f>
        <v>W-3.6</v>
      </c>
      <c r="J7" s="29" t="s">
        <v>285</v>
      </c>
    </row>
    <row r="8" spans="1:10">
      <c r="A8" s="26">
        <f>'Wykaz ppg - analiza '!A9</f>
        <v>6</v>
      </c>
      <c r="B8" s="27" t="str">
        <f>'Wykaz ppg - analiza '!Z9</f>
        <v xml:space="preserve"> Gdańsk Trakt św. Wojciecha 293 - Budynek biurowy</v>
      </c>
      <c r="C8" s="27" t="str">
        <f>'Wykaz ppg - analiza '!AA9</f>
        <v>80-001</v>
      </c>
      <c r="D8" s="27" t="str">
        <f>'Wykaz ppg - analiza '!AB9</f>
        <v>Gdańsk</v>
      </c>
      <c r="E8" s="27" t="str">
        <f>'Wykaz ppg - analiza '!AC9</f>
        <v>Trakt św. Wojciecha</v>
      </c>
      <c r="F8" s="27" t="str">
        <f>'Wykaz ppg - analiza '!AD9</f>
        <v>293</v>
      </c>
      <c r="G8" s="26" t="str">
        <f>'Wykaz ppg - analiza '!AF9</f>
        <v>8018590365500018998578</v>
      </c>
      <c r="H8" s="28">
        <f>'Wykaz ppg - analiza '!AU9</f>
        <v>316576</v>
      </c>
      <c r="I8" s="26" t="str">
        <f>'Wykaz ppg - analiza '!AV9</f>
        <v>W-5.1</v>
      </c>
      <c r="J8" s="29" t="str">
        <f>'Wykaz ppg - analiza '!AX9</f>
        <v>373</v>
      </c>
    </row>
    <row r="9" spans="1:10">
      <c r="A9" s="26">
        <f>'Wykaz ppg - analiza '!A10</f>
        <v>7</v>
      </c>
      <c r="B9" s="27" t="str">
        <f>'Wykaz ppg - analiza '!Z10</f>
        <v>Centrum Opieki Geriatrycznej</v>
      </c>
      <c r="C9" s="27" t="str">
        <f>'Wykaz ppg - analiza '!AA10</f>
        <v>81-820</v>
      </c>
      <c r="D9" s="27" t="str">
        <f>'Wykaz ppg - analiza '!AB10</f>
        <v>Sopot</v>
      </c>
      <c r="E9" s="27" t="str">
        <f>'Wykaz ppg - analiza '!AC10</f>
        <v>23 Marca</v>
      </c>
      <c r="F9" s="27" t="str">
        <f>'Wykaz ppg - analiza '!AD10</f>
        <v>93</v>
      </c>
      <c r="G9" s="26" t="str">
        <f>'Wykaz ppg - analiza '!AF10</f>
        <v>8018590365500018988562</v>
      </c>
      <c r="H9" s="28">
        <f>'Wykaz ppg - analiza '!AU10</f>
        <v>923725</v>
      </c>
      <c r="I9" s="26" t="str">
        <f>'Wykaz ppg - analiza '!AV10</f>
        <v>W-5.1</v>
      </c>
      <c r="J9" s="29" t="str">
        <f>'Wykaz ppg - analiza '!AX10</f>
        <v>350</v>
      </c>
    </row>
    <row r="10" spans="1:10">
      <c r="A10" s="26">
        <f>'Wykaz ppg - analiza '!A11</f>
        <v>8</v>
      </c>
      <c r="B10" s="27"/>
      <c r="C10" s="27" t="str">
        <f>'Wykaz ppg - analiza '!AA11</f>
        <v>81-759</v>
      </c>
      <c r="D10" s="27" t="str">
        <f>'Wykaz ppg - analiza '!AB11</f>
        <v>Sopot</v>
      </c>
      <c r="E10" s="27" t="str">
        <f>'Wykaz ppg - analiza '!AC11</f>
        <v>Grunwaldzka</v>
      </c>
      <c r="F10" s="27" t="str">
        <f>'Wykaz ppg - analiza '!AD11</f>
        <v>1-3</v>
      </c>
      <c r="G10" s="26" t="str">
        <f>'Wykaz ppg - analiza '!AF11</f>
        <v>8018590365500018987954</v>
      </c>
      <c r="H10" s="28">
        <f>'Wykaz ppg - analiza '!AU11</f>
        <v>1518371</v>
      </c>
      <c r="I10" s="26" t="str">
        <f>'Wykaz ppg - analiza '!AV11</f>
        <v>W-5.1</v>
      </c>
      <c r="J10" s="29" t="str">
        <f>'Wykaz ppg - analiza '!AX11</f>
        <v>710</v>
      </c>
    </row>
    <row r="11" spans="1:10">
      <c r="A11" s="26">
        <f>'Wykaz ppg - analiza '!A12</f>
        <v>9</v>
      </c>
      <c r="B11" s="27"/>
      <c r="C11" s="27" t="str">
        <f>'Wykaz ppg - analiza '!AA12</f>
        <v>81-759</v>
      </c>
      <c r="D11" s="27" t="str">
        <f>'Wykaz ppg - analiza '!AB12</f>
        <v>Sopot</v>
      </c>
      <c r="E11" s="27" t="str">
        <f>'Wykaz ppg - analiza '!AC12</f>
        <v>Grunwaldzka</v>
      </c>
      <c r="F11" s="27" t="str">
        <f>'Wykaz ppg - analiza '!AD12</f>
        <v>1-3</v>
      </c>
      <c r="G11" s="26" t="str">
        <f>'Wykaz ppg - analiza '!AF12</f>
        <v>8018590365500026817663</v>
      </c>
      <c r="H11" s="28">
        <f>'Wykaz ppg - analiza '!AU12</f>
        <v>32056</v>
      </c>
      <c r="I11" s="26" t="str">
        <f>'Wykaz ppg - analiza '!AV12</f>
        <v>W-3.6</v>
      </c>
      <c r="J11" s="29" t="s">
        <v>285</v>
      </c>
    </row>
    <row r="12" spans="1:10">
      <c r="A12" s="26">
        <f>'Wykaz ppg - analiza '!A13</f>
        <v>10</v>
      </c>
      <c r="B12" s="27" t="str">
        <f>'Wykaz ppg - analiza '!Z13</f>
        <v>Szpital Dziecięcy Polanki im. Macieja Płażyńskiego w Gdańsku Sp. z o.o.</v>
      </c>
      <c r="C12" s="27" t="str">
        <f>'Wykaz ppg - analiza '!AA13</f>
        <v>80-058</v>
      </c>
      <c r="D12" s="27" t="str">
        <f>'Wykaz ppg - analiza '!AB13</f>
        <v>Gdańsk</v>
      </c>
      <c r="E12" s="27" t="str">
        <f>'Wykaz ppg - analiza '!AC13</f>
        <v>Polanki</v>
      </c>
      <c r="F12" s="27" t="str">
        <f>'Wykaz ppg - analiza '!AD13</f>
        <v>119</v>
      </c>
      <c r="G12" s="26" t="str">
        <f>'Wykaz ppg - analiza '!AF13</f>
        <v>8018590365500027164551</v>
      </c>
      <c r="H12" s="28">
        <f>'Wykaz ppg - analiza '!AU13</f>
        <v>44036</v>
      </c>
      <c r="I12" s="26" t="str">
        <f>'Wykaz ppg - analiza '!AV13</f>
        <v>W-3.6</v>
      </c>
      <c r="J12" s="29" t="s">
        <v>285</v>
      </c>
    </row>
    <row r="13" spans="1:10">
      <c r="A13" s="26">
        <f>'Wykaz ppg - analiza '!A14</f>
        <v>11</v>
      </c>
      <c r="B13" s="27" t="str">
        <f>'Wykaz ppg - analiza '!Z14</f>
        <v>Szpital Dziecięcy Polanki im. Macieja Płażyńskiego W gdańsku sp. z o.o.</v>
      </c>
      <c r="C13" s="27" t="str">
        <f>'Wykaz ppg - analiza '!AA14</f>
        <v>80-058</v>
      </c>
      <c r="D13" s="27" t="str">
        <f>'Wykaz ppg - analiza '!AB14</f>
        <v>Gdańsk</v>
      </c>
      <c r="E13" s="27" t="str">
        <f>'Wykaz ppg - analiza '!AC14</f>
        <v>Polanki</v>
      </c>
      <c r="F13" s="27" t="str">
        <f>'Wykaz ppg - analiza '!AD14</f>
        <v>119</v>
      </c>
      <c r="G13" s="26" t="str">
        <f>'Wykaz ppg - analiza '!AF14</f>
        <v>8018590365500027164988</v>
      </c>
      <c r="H13" s="28">
        <f>'Wykaz ppg - analiza '!AU14</f>
        <v>34129</v>
      </c>
      <c r="I13" s="26" t="str">
        <f>'Wykaz ppg - analiza '!AV14</f>
        <v>W-3.6</v>
      </c>
      <c r="J13" s="29" t="s">
        <v>285</v>
      </c>
    </row>
    <row r="14" spans="1:10">
      <c r="A14" s="26">
        <f>'Wykaz ppg - analiza '!A15</f>
        <v>12</v>
      </c>
      <c r="B14" s="27" t="str">
        <f>'Wykaz ppg - analiza '!Z15</f>
        <v>Szpital Specjalistyczny w Kościeryznie Sp. z o.o.</v>
      </c>
      <c r="C14" s="27" t="str">
        <f>'Wykaz ppg - analiza '!AA15</f>
        <v>83-400</v>
      </c>
      <c r="D14" s="27" t="str">
        <f>'Wykaz ppg - analiza '!AB15</f>
        <v>Kościerzyna</v>
      </c>
      <c r="E14" s="27" t="str">
        <f>'Wykaz ppg - analiza '!AC15</f>
        <v>Alojzego Piechowskiego</v>
      </c>
      <c r="F14" s="27" t="str">
        <f>'Wykaz ppg - analiza '!AD15</f>
        <v>36</v>
      </c>
      <c r="G14" s="26" t="str">
        <f>'Wykaz ppg - analiza '!AF15</f>
        <v>8018590365500020475524</v>
      </c>
      <c r="H14" s="28">
        <f>'Wykaz ppg - analiza '!AU15</f>
        <v>771505</v>
      </c>
      <c r="I14" s="26" t="str">
        <f>'Wykaz ppg - analiza '!AV15</f>
        <v>W-5.1</v>
      </c>
      <c r="J14" s="29">
        <f>'Wykaz ppg - analiza '!AX15</f>
        <v>450</v>
      </c>
    </row>
    <row r="15" spans="1:10">
      <c r="A15" s="26">
        <f>'Wykaz ppg - analiza '!A16</f>
        <v>13</v>
      </c>
      <c r="B15" s="27" t="str">
        <f>'Wykaz ppg - analiza '!Z16</f>
        <v>Szpital Specjalistyczny w Kościerzynie Sp. z o.o. lokalizacja Dzierżążno</v>
      </c>
      <c r="C15" s="27" t="str">
        <f>'Wykaz ppg - analiza '!AA16</f>
        <v>83-332</v>
      </c>
      <c r="D15" s="27" t="str">
        <f>'Wykaz ppg - analiza '!AB16</f>
        <v>Dzierżążno</v>
      </c>
      <c r="E15" s="27" t="str">
        <f>'Wykaz ppg - analiza '!AC16</f>
        <v>Szpitalna</v>
      </c>
      <c r="F15" s="27" t="str">
        <f>'Wykaz ppg - analiza '!AD16</f>
        <v>36</v>
      </c>
      <c r="G15" s="26" t="str">
        <f>'Wykaz ppg - analiza '!AF16</f>
        <v>8018590365500019868979</v>
      </c>
      <c r="H15" s="28">
        <f>'Wykaz ppg - analiza '!AU16</f>
        <v>2045363</v>
      </c>
      <c r="I15" s="26" t="str">
        <f>'Wykaz ppg - analiza '!AV16</f>
        <v>W-5.1</v>
      </c>
      <c r="J15" s="29">
        <f>'Wykaz ppg - analiza '!AX16</f>
        <v>415</v>
      </c>
    </row>
    <row r="16" spans="1:10">
      <c r="A16" s="26">
        <f>'Wykaz ppg - analiza '!A17</f>
        <v>14</v>
      </c>
      <c r="B16" s="27" t="str">
        <f>'Wykaz ppg - analiza '!Z17</f>
        <v>Pomorski Ośrodek Ruchu Drogowego w Gdańsku</v>
      </c>
      <c r="C16" s="27" t="str">
        <f>'Wykaz ppg - analiza '!AA17</f>
        <v>89-600</v>
      </c>
      <c r="D16" s="27" t="str">
        <f>'Wykaz ppg - analiza '!AB17</f>
        <v>Chojnice</v>
      </c>
      <c r="E16" s="27" t="str">
        <f>'Wykaz ppg - analiza '!AC17</f>
        <v>Gdańska</v>
      </c>
      <c r="F16" s="27" t="str">
        <f>'Wykaz ppg - analiza '!AD17</f>
        <v>110e</v>
      </c>
      <c r="G16" s="26" t="str">
        <f>'Wykaz ppg - analiza '!AF17</f>
        <v>8018590365500030048817</v>
      </c>
      <c r="H16" s="28">
        <f>'Wykaz ppg - analiza '!AU17</f>
        <v>32561</v>
      </c>
      <c r="I16" s="26" t="str">
        <f>'Wykaz ppg - analiza '!AV17</f>
        <v>W-3.6</v>
      </c>
      <c r="J16" s="29" t="s">
        <v>285</v>
      </c>
    </row>
    <row r="17" spans="1:10">
      <c r="A17" s="26">
        <f>'Wykaz ppg - analiza '!A18</f>
        <v>15</v>
      </c>
      <c r="B17" s="27" t="str">
        <f>'Wykaz ppg - analiza '!Z18</f>
        <v>SPZOZ Stacja Pogotowia Ratunkowego w Gdańsku</v>
      </c>
      <c r="C17" s="27" t="str">
        <f>'Wykaz ppg - analiza '!AA18</f>
        <v>80-208</v>
      </c>
      <c r="D17" s="27" t="str">
        <f>'Wykaz ppg - analiza '!AB18</f>
        <v>Gdańsk</v>
      </c>
      <c r="E17" s="27" t="str">
        <f>'Wykaz ppg - analiza '!AC18</f>
        <v>Elizy Orzeszkowej</v>
      </c>
      <c r="F17" s="27" t="str">
        <f>'Wykaz ppg - analiza '!AD18</f>
        <v>1</v>
      </c>
      <c r="G17" s="26" t="str">
        <f>'Wykaz ppg - analiza '!AF18</f>
        <v>8018590365500018990091</v>
      </c>
      <c r="H17" s="28">
        <f>'Wykaz ppg - analiza '!AU18</f>
        <v>190117</v>
      </c>
      <c r="I17" s="26" t="str">
        <f>'Wykaz ppg - analiza '!AV18</f>
        <v>W-5.1</v>
      </c>
      <c r="J17" s="29" t="str">
        <f>'Wykaz ppg - analiza '!AX18</f>
        <v>121</v>
      </c>
    </row>
    <row r="18" spans="1:10">
      <c r="A18" s="26">
        <f>'Wykaz ppg - analiza '!A19</f>
        <v>16</v>
      </c>
      <c r="B18" s="27"/>
      <c r="C18" s="27" t="str">
        <f>'Wykaz ppg - analiza '!AA19</f>
        <v>83-200</v>
      </c>
      <c r="D18" s="27" t="str">
        <f>'Wykaz ppg - analiza '!AB19</f>
        <v>Starogard Gdański</v>
      </c>
      <c r="E18" s="27" t="str">
        <f>'Wykaz ppg - analiza '!AC19</f>
        <v>Skarszewska</v>
      </c>
      <c r="F18" s="27" t="str">
        <f>'Wykaz ppg - analiza '!AD19</f>
        <v>7</v>
      </c>
      <c r="G18" s="26" t="str">
        <f>'Wykaz ppg - analiza '!AF19</f>
        <v>8018590365500018998431</v>
      </c>
      <c r="H18" s="28">
        <f>'Wykaz ppg - analiza '!AU19</f>
        <v>10532550</v>
      </c>
      <c r="I18" s="26" t="str">
        <f>'Wykaz ppg - analiza '!AV19</f>
        <v>W-6A.1</v>
      </c>
      <c r="J18" s="29" t="str">
        <f>'Wykaz ppg - analiza '!AX19</f>
        <v>3840</v>
      </c>
    </row>
    <row r="19" spans="1:10">
      <c r="A19" s="26">
        <f>'Wykaz ppg - analiza '!A20</f>
        <v>17</v>
      </c>
      <c r="B19" s="27"/>
      <c r="C19" s="27" t="str">
        <f>'Wykaz ppg - analiza '!AA20</f>
        <v>84-200</v>
      </c>
      <c r="D19" s="27" t="str">
        <f>'Wykaz ppg - analiza '!AB20</f>
        <v xml:space="preserve">Wejherowo  </v>
      </c>
      <c r="E19" s="27" t="str">
        <f>'Wykaz ppg - analiza '!AC20</f>
        <v>Dr Alojzego Jagalskiego</v>
      </c>
      <c r="F19" s="27" t="str">
        <f>'Wykaz ppg - analiza '!AD20</f>
        <v>10</v>
      </c>
      <c r="G19" s="26" t="str">
        <f>'Wykaz ppg - analiza '!AF20</f>
        <v>8018590365500018997793</v>
      </c>
      <c r="H19" s="28">
        <f>'Wykaz ppg - analiza '!AU20</f>
        <v>250267</v>
      </c>
      <c r="I19" s="26" t="str">
        <f>'Wykaz ppg - analiza '!AV20</f>
        <v>W-5.1</v>
      </c>
      <c r="J19" s="29" t="str">
        <f>'Wykaz ppg - analiza '!AX20</f>
        <v>242</v>
      </c>
    </row>
    <row r="20" spans="1:10">
      <c r="A20" s="26">
        <f>'Wykaz ppg - analiza '!A21</f>
        <v>18</v>
      </c>
      <c r="B20" s="27"/>
      <c r="C20" s="27" t="str">
        <f>'Wykaz ppg - analiza '!AA21</f>
        <v>84-200</v>
      </c>
      <c r="D20" s="27" t="str">
        <f>'Wykaz ppg - analiza '!AB21</f>
        <v xml:space="preserve">Wejherowo  </v>
      </c>
      <c r="E20" s="27" t="str">
        <f>'Wykaz ppg - analiza '!AC21</f>
        <v>Dr Alojzego Jagalskiego</v>
      </c>
      <c r="F20" s="27" t="str">
        <f>'Wykaz ppg - analiza '!AD21</f>
        <v>10</v>
      </c>
      <c r="G20" s="26" t="str">
        <f>'Wykaz ppg - analiza '!AF21</f>
        <v>8018590365500026396342</v>
      </c>
      <c r="H20" s="28">
        <f>'Wykaz ppg - analiza '!AU21</f>
        <v>2996</v>
      </c>
      <c r="I20" s="26" t="str">
        <f>'Wykaz ppg - analiza '!AV21</f>
        <v>W-1.1</v>
      </c>
      <c r="J20" s="29" t="s">
        <v>285</v>
      </c>
    </row>
    <row r="21" spans="1:10">
      <c r="A21" s="26">
        <f>'Wykaz ppg - analiza '!A22</f>
        <v>19</v>
      </c>
      <c r="B21" s="27" t="str">
        <f>'Wykaz ppg - analiza '!Z22</f>
        <v>Szpitale Pomorskie sp. z o.o.</v>
      </c>
      <c r="C21" s="27" t="str">
        <f>'Wykaz ppg - analiza '!AA22</f>
        <v>80-214</v>
      </c>
      <c r="D21" s="27" t="str">
        <f>'Wykaz ppg - analiza '!AB22</f>
        <v>Gdańsk</v>
      </c>
      <c r="E21" s="27" t="str">
        <f>'Wykaz ppg - analiza '!AC22</f>
        <v>Smoluchowskiego</v>
      </c>
      <c r="F21" s="27" t="str">
        <f>'Wykaz ppg - analiza '!AD22</f>
        <v>18</v>
      </c>
      <c r="G21" s="26" t="str">
        <f>'Wykaz ppg - analiza '!AF22</f>
        <v>8018590365500018991357</v>
      </c>
      <c r="H21" s="28">
        <f>'Wykaz ppg - analiza '!AU22</f>
        <v>925</v>
      </c>
      <c r="I21" s="26" t="str">
        <f>'Wykaz ppg - analiza '!AV22</f>
        <v>W-6A.1</v>
      </c>
      <c r="J21" s="29" t="str">
        <f>'Wykaz ppg - analiza '!AX22</f>
        <v>713</v>
      </c>
    </row>
    <row r="22" spans="1:10">
      <c r="A22" s="26">
        <f>'Wykaz ppg - analiza '!A23</f>
        <v>20</v>
      </c>
      <c r="B22" s="27" t="str">
        <f>'Wykaz ppg - analiza '!Z23</f>
        <v>Szpitale Pomorskie sp. z o.o.</v>
      </c>
      <c r="C22" s="27" t="str">
        <f>'Wykaz ppg - analiza '!AA23</f>
        <v>80-214</v>
      </c>
      <c r="D22" s="27" t="str">
        <f>'Wykaz ppg - analiza '!AB23</f>
        <v>Gdańsk</v>
      </c>
      <c r="E22" s="27" t="str">
        <f>'Wykaz ppg - analiza '!AC23</f>
        <v>Smoluchowskiego</v>
      </c>
      <c r="F22" s="27" t="str">
        <f>'Wykaz ppg - analiza '!AD23</f>
        <v>18</v>
      </c>
      <c r="G22" s="26" t="str">
        <f>'Wykaz ppg - analiza '!AF23</f>
        <v>8018590365500027161307</v>
      </c>
      <c r="H22" s="28">
        <f>'Wykaz ppg - analiza '!AU23</f>
        <v>182</v>
      </c>
      <c r="I22" s="26" t="str">
        <f>'Wykaz ppg - analiza '!AV23</f>
        <v>W-2.1</v>
      </c>
      <c r="J22" s="29" t="s">
        <v>285</v>
      </c>
    </row>
    <row r="23" spans="1:10">
      <c r="A23" s="26">
        <f>'Wykaz ppg - analiza '!A24</f>
        <v>21</v>
      </c>
      <c r="B23" s="27" t="str">
        <f>'Wykaz ppg - analiza '!Z24</f>
        <v>Szpitale Pomorskie sp. z o.o.</v>
      </c>
      <c r="C23" s="27" t="str">
        <f>'Wykaz ppg - analiza '!AA24</f>
        <v>80-214</v>
      </c>
      <c r="D23" s="27" t="str">
        <f>'Wykaz ppg - analiza '!AB24</f>
        <v>Gdańsk</v>
      </c>
      <c r="E23" s="27" t="str">
        <f>'Wykaz ppg - analiza '!AC24</f>
        <v>Smoluchowskiego</v>
      </c>
      <c r="F23" s="27" t="str">
        <f>'Wykaz ppg - analiza '!AD24</f>
        <v>18</v>
      </c>
      <c r="G23" s="26" t="str">
        <f>'Wykaz ppg - analiza '!AF24</f>
        <v>8018590365500027160898</v>
      </c>
      <c r="H23" s="28">
        <f>'Wykaz ppg - analiza '!AU24</f>
        <v>1258</v>
      </c>
      <c r="I23" s="26" t="str">
        <f>'Wykaz ppg - analiza '!AV24</f>
        <v>W-5.1</v>
      </c>
      <c r="J23" s="29" t="s">
        <v>285</v>
      </c>
    </row>
    <row r="24" spans="1:10">
      <c r="A24" s="26">
        <f>'Wykaz ppg - analiza '!A25</f>
        <v>22</v>
      </c>
      <c r="B24" s="27" t="str">
        <f>'Wykaz ppg - analiza '!Z25</f>
        <v>Scena Kameralna im. Joanny Bogackiej</v>
      </c>
      <c r="C24" s="27" t="str">
        <f>'Wykaz ppg - analiza '!AA25</f>
        <v>81-759</v>
      </c>
      <c r="D24" s="27" t="str">
        <f>'Wykaz ppg - analiza '!AB25</f>
        <v>Sopot</v>
      </c>
      <c r="E24" s="27" t="str">
        <f>'Wykaz ppg - analiza '!AC25</f>
        <v>Monte Cassino</v>
      </c>
      <c r="F24" s="27" t="str">
        <f>'Wykaz ppg - analiza '!AD25</f>
        <v>30</v>
      </c>
      <c r="G24" s="26" t="str">
        <f>'Wykaz ppg - analiza '!AF25</f>
        <v>8018590365500019002229</v>
      </c>
      <c r="H24" s="28">
        <f>'Wykaz ppg - analiza '!AU25</f>
        <v>125067</v>
      </c>
      <c r="I24" s="26" t="str">
        <f>'Wykaz ppg - analiza '!AV25</f>
        <v>W-5.1</v>
      </c>
      <c r="J24" s="29" t="str">
        <f>'Wykaz ppg - analiza '!AX25</f>
        <v>121</v>
      </c>
    </row>
    <row r="25" spans="1:10">
      <c r="A25" s="26">
        <f>'Wykaz ppg - analiza '!A26</f>
        <v>23</v>
      </c>
      <c r="B25" s="27"/>
      <c r="C25" s="27" t="str">
        <f>'Wykaz ppg - analiza '!AA26</f>
        <v>76-200</v>
      </c>
      <c r="D25" s="27" t="str">
        <f>'Wykaz ppg - analiza '!AB26</f>
        <v>Słupsk</v>
      </c>
      <c r="E25" s="27" t="str">
        <f>'Wykaz ppg - analiza '!AC26</f>
        <v>Ludwika Mierosławskiego</v>
      </c>
      <c r="F25" s="27" t="str">
        <f>'Wykaz ppg - analiza '!AD26</f>
        <v>10</v>
      </c>
      <c r="G25" s="26" t="str">
        <f>'Wykaz ppg - analiza '!AF26</f>
        <v>8018590365500028466661</v>
      </c>
      <c r="H25" s="28">
        <f>'Wykaz ppg - analiza '!AU26</f>
        <v>147529</v>
      </c>
      <c r="I25" s="26" t="str">
        <f>'Wykaz ppg - analiza '!AV26</f>
        <v>W-4</v>
      </c>
      <c r="J25" s="29" t="s">
        <v>285</v>
      </c>
    </row>
    <row r="26" spans="1:10">
      <c r="A26" s="26">
        <f>'Wykaz ppg - analiza '!A27</f>
        <v>24</v>
      </c>
      <c r="B26" s="27" t="str">
        <f>'Wykaz ppg - analiza '!Z27</f>
        <v xml:space="preserve"> Rejon Dróg Wojewódzkich w Bytowie</v>
      </c>
      <c r="C26" s="27" t="str">
        <f>'Wykaz ppg - analiza '!AA27</f>
        <v>77-100</v>
      </c>
      <c r="D26" s="27" t="str">
        <f>'Wykaz ppg - analiza '!AB27</f>
        <v>Bytów</v>
      </c>
      <c r="E26" s="27" t="str">
        <f>'Wykaz ppg - analiza '!AC27</f>
        <v xml:space="preserve">Leśna </v>
      </c>
      <c r="F26" s="27">
        <f>'Wykaz ppg - analiza '!AD27</f>
        <v>11</v>
      </c>
      <c r="G26" s="26" t="str">
        <f>'Wykaz ppg - analiza '!AF27</f>
        <v>8018590365500026379925</v>
      </c>
      <c r="H26" s="28">
        <f>'Wykaz ppg - analiza '!AU27</f>
        <v>12929</v>
      </c>
      <c r="I26" s="26" t="str">
        <f>'Wykaz ppg - analiza '!AV27</f>
        <v>W-2.1</v>
      </c>
      <c r="J26" s="29" t="s">
        <v>285</v>
      </c>
    </row>
    <row r="27" spans="1:10">
      <c r="A27" s="26">
        <f>'Wykaz ppg - analiza '!A28</f>
        <v>25</v>
      </c>
      <c r="B27" s="27" t="str">
        <f>'Wykaz ppg - analiza '!Z28</f>
        <v xml:space="preserve"> Rejon Dróg Wojewódzkich w Bytowie</v>
      </c>
      <c r="C27" s="27" t="str">
        <f>'Wykaz ppg - analiza '!AA28</f>
        <v>77-100</v>
      </c>
      <c r="D27" s="27" t="str">
        <f>'Wykaz ppg - analiza '!AB28</f>
        <v>Bytów</v>
      </c>
      <c r="E27" s="27" t="str">
        <f>'Wykaz ppg - analiza '!AC28</f>
        <v xml:space="preserve">Leśna </v>
      </c>
      <c r="F27" s="27">
        <f>'Wykaz ppg - analiza '!AD28</f>
        <v>1</v>
      </c>
      <c r="G27" s="26" t="str">
        <f>'Wykaz ppg - analiza '!AF28</f>
        <v>8018590365500026383939</v>
      </c>
      <c r="H27" s="28">
        <f>'Wykaz ppg - analiza '!AU28</f>
        <v>12144</v>
      </c>
      <c r="I27" s="26" t="str">
        <f>'Wykaz ppg - analiza '!AV28</f>
        <v>W-2.1</v>
      </c>
      <c r="J27" s="29" t="s">
        <v>285</v>
      </c>
    </row>
    <row r="28" spans="1:10">
      <c r="A28" s="26">
        <f>'Wykaz ppg - analiza '!A29</f>
        <v>26</v>
      </c>
      <c r="B28" s="27" t="str">
        <f>'Wykaz ppg - analiza '!Z29</f>
        <v xml:space="preserve"> Rejon Dróg Wojewódzkich w Chojnicach</v>
      </c>
      <c r="C28" s="27" t="str">
        <f>'Wykaz ppg - analiza '!AA29</f>
        <v>89-600</v>
      </c>
      <c r="D28" s="27" t="str">
        <f>'Wykaz ppg - analiza '!AB29</f>
        <v>Chojnice</v>
      </c>
      <c r="E28" s="27" t="str">
        <f>'Wykaz ppg - analiza '!AC29</f>
        <v>Gdańska</v>
      </c>
      <c r="F28" s="27">
        <f>'Wykaz ppg - analiza '!AD29</f>
        <v>110</v>
      </c>
      <c r="G28" s="26" t="str">
        <f>'Wykaz ppg - analiza '!AF29</f>
        <v xml:space="preserve">8018590365500028063990  </v>
      </c>
      <c r="H28" s="28">
        <f>'Wykaz ppg - analiza '!AU29</f>
        <v>50943</v>
      </c>
      <c r="I28" s="26" t="str">
        <f>'Wykaz ppg - analiza '!AV29</f>
        <v>W-3.6</v>
      </c>
      <c r="J28" s="29" t="s">
        <v>285</v>
      </c>
    </row>
    <row r="29" spans="1:10">
      <c r="A29" s="26">
        <f>'Wykaz ppg - analiza '!A30</f>
        <v>27</v>
      </c>
      <c r="B29" s="27" t="str">
        <f>'Wykaz ppg - analiza '!Z30</f>
        <v xml:space="preserve"> Rejon Dróg Wojewódzkich w Gdańsku</v>
      </c>
      <c r="C29" s="27" t="str">
        <f>'Wykaz ppg - analiza '!AA30</f>
        <v>83-034</v>
      </c>
      <c r="D29" s="27" t="str">
        <f>'Wykaz ppg - analiza '!AB30</f>
        <v>Trąbki Wielkie</v>
      </c>
      <c r="E29" s="27" t="str">
        <f>'Wykaz ppg - analiza '!AC30</f>
        <v>Gdańska</v>
      </c>
      <c r="F29" s="27">
        <f>'Wykaz ppg - analiza '!AD30</f>
        <v>29</v>
      </c>
      <c r="G29" s="26" t="str">
        <f>'Wykaz ppg - analiza '!AF30</f>
        <v>8018590365500025707804</v>
      </c>
      <c r="H29" s="28">
        <f>'Wykaz ppg - analiza '!AU30</f>
        <v>2386</v>
      </c>
      <c r="I29" s="26" t="str">
        <f>'Wykaz ppg - analiza '!AV30</f>
        <v>W-3.6</v>
      </c>
      <c r="J29" s="29" t="s">
        <v>285</v>
      </c>
    </row>
    <row r="30" spans="1:10">
      <c r="A30" s="26">
        <f>'Wykaz ppg - analiza '!A31</f>
        <v>28</v>
      </c>
      <c r="B30" s="27" t="str">
        <f>'Wykaz ppg - analiza '!Z31</f>
        <v xml:space="preserve"> Rejon Dróg Wojewódzkich w  Kartuzach</v>
      </c>
      <c r="C30" s="27" t="str">
        <f>'Wykaz ppg - analiza '!AA31</f>
        <v>83-300</v>
      </c>
      <c r="D30" s="27" t="str">
        <f>'Wykaz ppg - analiza '!AB31</f>
        <v>Kartuzy</v>
      </c>
      <c r="E30" s="27" t="str">
        <f>'Wykaz ppg - analiza '!AC31</f>
        <v>Wzgórze Wolności</v>
      </c>
      <c r="F30" s="27">
        <f>'Wykaz ppg - analiza '!AD31</f>
        <v>15</v>
      </c>
      <c r="G30" s="26" t="str">
        <f>'Wykaz ppg - analiza '!AF31</f>
        <v>8018590365500028659537</v>
      </c>
      <c r="H30" s="28">
        <f>'Wykaz ppg - analiza '!AU31</f>
        <v>42730</v>
      </c>
      <c r="I30" s="26" t="str">
        <f>'Wykaz ppg - analiza '!AV31</f>
        <v>W-3.6</v>
      </c>
      <c r="J30" s="29" t="s">
        <v>285</v>
      </c>
    </row>
    <row r="31" spans="1:10">
      <c r="A31" s="26">
        <f>'Wykaz ppg - analiza '!A32</f>
        <v>29</v>
      </c>
      <c r="B31" s="27" t="str">
        <f>'Wykaz ppg - analiza '!Z32</f>
        <v xml:space="preserve"> Rejon Dróg Wojewódzkich w  Starogardzie Gdańskim</v>
      </c>
      <c r="C31" s="27" t="str">
        <f>'Wykaz ppg - analiza '!AA32</f>
        <v>83-200</v>
      </c>
      <c r="D31" s="27" t="str">
        <f>'Wykaz ppg - analiza '!AB32</f>
        <v>Starogard Gdański</v>
      </c>
      <c r="E31" s="27" t="str">
        <f>'Wykaz ppg - analiza '!AC32</f>
        <v>Mickiewicza</v>
      </c>
      <c r="F31" s="27">
        <f>'Wykaz ppg - analiza '!AD32</f>
        <v>9</v>
      </c>
      <c r="G31" s="26" t="str">
        <f>'Wykaz ppg - analiza '!AF32</f>
        <v>8018590365500021874609</v>
      </c>
      <c r="H31" s="28">
        <f>'Wykaz ppg - analiza '!AU32</f>
        <v>2777</v>
      </c>
      <c r="I31" s="26" t="str">
        <f>'Wykaz ppg - analiza '!AV32</f>
        <v>W-3.9</v>
      </c>
      <c r="J31" s="29" t="s">
        <v>285</v>
      </c>
    </row>
    <row r="32" spans="1:10">
      <c r="A32" s="26">
        <f>'Wykaz ppg - analiza '!A33</f>
        <v>30</v>
      </c>
      <c r="B32" s="27" t="str">
        <f>'Wykaz ppg - analiza '!Z33</f>
        <v xml:space="preserve"> Rejon Dróg Wojewódzkich w  Sztumie</v>
      </c>
      <c r="C32" s="27" t="str">
        <f>'Wykaz ppg - analiza '!AA33</f>
        <v>82-400</v>
      </c>
      <c r="D32" s="27" t="str">
        <f>'Wykaz ppg - analiza '!AB33</f>
        <v>Sztum</v>
      </c>
      <c r="E32" s="27" t="str">
        <f>'Wykaz ppg - analiza '!AC33</f>
        <v xml:space="preserve">Żeromskiego </v>
      </c>
      <c r="F32" s="27">
        <f>'Wykaz ppg - analiza '!AD33</f>
        <v>14</v>
      </c>
      <c r="G32" s="26" t="str">
        <f>'Wykaz ppg - analiza '!AF33</f>
        <v>8018590365500024844081</v>
      </c>
      <c r="H32" s="28">
        <f>'Wykaz ppg - analiza '!AU33</f>
        <v>55722</v>
      </c>
      <c r="I32" s="26" t="str">
        <f>'Wykaz ppg - analiza '!AV33</f>
        <v>W-3.6</v>
      </c>
      <c r="J32" s="29" t="s">
        <v>285</v>
      </c>
    </row>
    <row r="33" spans="1:10">
      <c r="A33" s="26">
        <f>'Wykaz ppg - analiza '!A34</f>
        <v>31</v>
      </c>
      <c r="B33" s="27" t="str">
        <f>'Wykaz ppg - analiza '!Z34</f>
        <v xml:space="preserve">Zarząd Dróg Wojewódzkich w Gdańsku </v>
      </c>
      <c r="C33" s="27" t="str">
        <f>'Wykaz ppg - analiza '!AA34</f>
        <v>80-778</v>
      </c>
      <c r="D33" s="27" t="str">
        <f>'Wykaz ppg - analiza '!AB34</f>
        <v>Gdańsk</v>
      </c>
      <c r="E33" s="27" t="str">
        <f>'Wykaz ppg - analiza '!AC34</f>
        <v>Mostowa</v>
      </c>
      <c r="F33" s="27" t="str">
        <f>'Wykaz ppg - analiza '!AD34</f>
        <v>11a</v>
      </c>
      <c r="G33" s="26" t="str">
        <f>'Wykaz ppg - analiza '!AF34</f>
        <v>8018590365500018990213</v>
      </c>
      <c r="H33" s="28">
        <f>'Wykaz ppg - analiza '!AU34</f>
        <v>213013</v>
      </c>
      <c r="I33" s="26" t="str">
        <f>'Wykaz ppg - analiza '!AV34</f>
        <v>W-5.1</v>
      </c>
      <c r="J33" s="28">
        <v>176</v>
      </c>
    </row>
    <row r="34" spans="1:10">
      <c r="A34" s="26">
        <f>'Wykaz ppg - analiza '!A35</f>
        <v>32</v>
      </c>
      <c r="B34" s="27" t="str">
        <f>'Wykaz ppg - analiza '!Z35</f>
        <v>Dom im. J. Korczaka Regionalna Placówka OpiekuńczoTerapeutyczna w Gdańsku</v>
      </c>
      <c r="C34" s="27" t="str">
        <f>'Wykaz ppg - analiza '!AA35</f>
        <v>80-307</v>
      </c>
      <c r="D34" s="27" t="str">
        <f>'Wykaz ppg - analiza '!AB35</f>
        <v>Gdańsk</v>
      </c>
      <c r="E34" s="27" t="str">
        <f>'Wykaz ppg - analiza '!AC35</f>
        <v>Abrahama</v>
      </c>
      <c r="F34" s="27" t="str">
        <f>'Wykaz ppg - analiza '!AD35</f>
        <v>56</v>
      </c>
      <c r="G34" s="26" t="str">
        <f>'Wykaz ppg - analiza '!AF35</f>
        <v>8018590365500025804176</v>
      </c>
      <c r="H34" s="28">
        <f>'Wykaz ppg - analiza '!AU35</f>
        <v>19451</v>
      </c>
      <c r="I34" s="26" t="str">
        <f>'Wykaz ppg - analiza '!AV35</f>
        <v>W-3.6</v>
      </c>
      <c r="J34" s="29" t="s">
        <v>285</v>
      </c>
    </row>
  </sheetData>
  <pageMargins left="0.7" right="0.7" top="0.75" bottom="0.75" header="0.51180555555555496" footer="0.51180555555555496"/>
  <pageSetup paperSize="9" scale="91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H16"/>
  <sheetViews>
    <sheetView zoomScale="70" zoomScaleNormal="70" workbookViewId="0">
      <selection activeCell="O27" sqref="O27"/>
    </sheetView>
  </sheetViews>
  <sheetFormatPr defaultColWidth="8.625" defaultRowHeight="14.25"/>
  <cols>
    <col min="1" max="1" width="3.625" style="1" customWidth="1"/>
    <col min="2" max="2" width="61.75" style="1" customWidth="1"/>
    <col min="3" max="3" width="11.25" style="1" customWidth="1"/>
    <col min="4" max="4" width="12.375" style="1" customWidth="1"/>
    <col min="5" max="5" width="8.625" style="1" customWidth="1"/>
    <col min="6" max="6" width="14.75" style="1" customWidth="1"/>
    <col min="7" max="7" width="8.625" style="2" customWidth="1"/>
    <col min="8" max="8" width="14.625" style="1" customWidth="1"/>
    <col min="9" max="1025" width="7.875" style="1" customWidth="1"/>
    <col min="1026" max="16384" width="8.625" style="1"/>
  </cols>
  <sheetData>
    <row r="2" spans="1:8">
      <c r="A2" s="4"/>
      <c r="B2" s="58" t="s">
        <v>245</v>
      </c>
      <c r="C2" s="58"/>
      <c r="D2" s="58"/>
      <c r="E2" s="58"/>
      <c r="F2" s="58"/>
      <c r="G2" s="58"/>
      <c r="H2" s="58"/>
    </row>
    <row r="3" spans="1:8" s="14" customFormat="1" ht="18.95" customHeight="1">
      <c r="A3" s="5" t="s">
        <v>242</v>
      </c>
      <c r="B3" s="5" t="s">
        <v>286</v>
      </c>
      <c r="C3" s="5" t="s">
        <v>246</v>
      </c>
      <c r="D3" s="5" t="s">
        <v>247</v>
      </c>
      <c r="E3" s="5" t="s">
        <v>248</v>
      </c>
      <c r="F3" s="5" t="s">
        <v>249</v>
      </c>
      <c r="G3" s="6" t="s">
        <v>250</v>
      </c>
      <c r="H3" s="6" t="s">
        <v>252</v>
      </c>
    </row>
    <row r="4" spans="1:8" ht="13.5" customHeight="1">
      <c r="A4" s="4">
        <v>1</v>
      </c>
      <c r="B4" s="4" t="s">
        <v>0</v>
      </c>
      <c r="C4" s="4" t="s">
        <v>1</v>
      </c>
      <c r="D4" s="4" t="s">
        <v>2</v>
      </c>
      <c r="E4" s="4" t="s">
        <v>2</v>
      </c>
      <c r="F4" s="4" t="s">
        <v>3</v>
      </c>
      <c r="G4" s="4" t="s">
        <v>4</v>
      </c>
      <c r="H4" s="4" t="s">
        <v>5</v>
      </c>
    </row>
    <row r="5" spans="1:8" ht="13.5" customHeight="1">
      <c r="A5" s="4">
        <f t="shared" ref="A5:A15" si="0">A4+1</f>
        <v>2</v>
      </c>
      <c r="B5" s="4" t="s">
        <v>24</v>
      </c>
      <c r="C5" s="4" t="s">
        <v>25</v>
      </c>
      <c r="D5" s="4" t="s">
        <v>26</v>
      </c>
      <c r="E5" s="4" t="s">
        <v>26</v>
      </c>
      <c r="F5" s="4" t="s">
        <v>27</v>
      </c>
      <c r="G5" s="4" t="s">
        <v>28</v>
      </c>
      <c r="H5" s="4" t="s">
        <v>29</v>
      </c>
    </row>
    <row r="6" spans="1:8" ht="13.5" customHeight="1">
      <c r="A6" s="4">
        <f t="shared" si="0"/>
        <v>3</v>
      </c>
      <c r="B6" s="4" t="s">
        <v>51</v>
      </c>
      <c r="C6" s="4" t="s">
        <v>52</v>
      </c>
      <c r="D6" s="4" t="s">
        <v>53</v>
      </c>
      <c r="E6" s="4" t="s">
        <v>53</v>
      </c>
      <c r="F6" s="4" t="s">
        <v>54</v>
      </c>
      <c r="G6" s="4" t="s">
        <v>55</v>
      </c>
      <c r="H6" s="4" t="s">
        <v>56</v>
      </c>
    </row>
    <row r="7" spans="1:8">
      <c r="A7" s="4">
        <f t="shared" si="0"/>
        <v>4</v>
      </c>
      <c r="B7" s="4" t="s">
        <v>65</v>
      </c>
      <c r="C7" s="4" t="s">
        <v>66</v>
      </c>
      <c r="D7" s="4" t="s">
        <v>2</v>
      </c>
      <c r="E7" s="4" t="s">
        <v>2</v>
      </c>
      <c r="F7" s="4" t="s">
        <v>67</v>
      </c>
      <c r="G7" s="4" t="s">
        <v>68</v>
      </c>
      <c r="H7" s="4" t="s">
        <v>69</v>
      </c>
    </row>
    <row r="8" spans="1:8">
      <c r="A8" s="4">
        <f t="shared" si="0"/>
        <v>5</v>
      </c>
      <c r="B8" s="4" t="s">
        <v>76</v>
      </c>
      <c r="C8" s="4" t="s">
        <v>77</v>
      </c>
      <c r="D8" s="4" t="s">
        <v>78</v>
      </c>
      <c r="E8" s="4" t="s">
        <v>78</v>
      </c>
      <c r="F8" s="4" t="s">
        <v>79</v>
      </c>
      <c r="G8" s="4" t="s">
        <v>80</v>
      </c>
      <c r="H8" s="4" t="s">
        <v>81</v>
      </c>
    </row>
    <row r="9" spans="1:8">
      <c r="A9" s="4">
        <f>A8+1</f>
        <v>6</v>
      </c>
      <c r="B9" s="4" t="s">
        <v>86</v>
      </c>
      <c r="C9" s="4" t="s">
        <v>90</v>
      </c>
      <c r="D9" s="4" t="s">
        <v>2</v>
      </c>
      <c r="E9" s="4" t="s">
        <v>2</v>
      </c>
      <c r="F9" s="4" t="s">
        <v>87</v>
      </c>
      <c r="G9" s="4" t="s">
        <v>88</v>
      </c>
      <c r="H9" s="4" t="s">
        <v>89</v>
      </c>
    </row>
    <row r="10" spans="1:8">
      <c r="A10" s="4">
        <f t="shared" si="0"/>
        <v>7</v>
      </c>
      <c r="B10" s="4" t="s">
        <v>98</v>
      </c>
      <c r="C10" s="4" t="s">
        <v>99</v>
      </c>
      <c r="D10" s="4" t="s">
        <v>2</v>
      </c>
      <c r="E10" s="4" t="s">
        <v>2</v>
      </c>
      <c r="F10" s="4" t="s">
        <v>100</v>
      </c>
      <c r="G10" s="4" t="s">
        <v>101</v>
      </c>
      <c r="H10" s="4" t="s">
        <v>102</v>
      </c>
    </row>
    <row r="11" spans="1:8">
      <c r="A11" s="4">
        <f t="shared" si="0"/>
        <v>8</v>
      </c>
      <c r="B11" s="4" t="s">
        <v>107</v>
      </c>
      <c r="C11" s="4" t="s">
        <v>108</v>
      </c>
      <c r="D11" s="4" t="s">
        <v>109</v>
      </c>
      <c r="E11" s="4" t="s">
        <v>109</v>
      </c>
      <c r="F11" s="4" t="s">
        <v>112</v>
      </c>
      <c r="G11" s="4" t="s">
        <v>110</v>
      </c>
      <c r="H11" s="4" t="s">
        <v>111</v>
      </c>
    </row>
    <row r="12" spans="1:8">
      <c r="A12" s="4">
        <f t="shared" si="0"/>
        <v>9</v>
      </c>
      <c r="B12" s="4" t="s">
        <v>117</v>
      </c>
      <c r="C12" s="4" t="s">
        <v>118</v>
      </c>
      <c r="D12" s="4" t="s">
        <v>119</v>
      </c>
      <c r="E12" s="4" t="s">
        <v>119</v>
      </c>
      <c r="F12" s="4" t="s">
        <v>120</v>
      </c>
      <c r="G12" s="4" t="s">
        <v>101</v>
      </c>
      <c r="H12" s="4" t="s">
        <v>121</v>
      </c>
    </row>
    <row r="13" spans="1:8">
      <c r="A13" s="4">
        <f t="shared" si="0"/>
        <v>10</v>
      </c>
      <c r="B13" s="4" t="s">
        <v>122</v>
      </c>
      <c r="C13" s="4" t="s">
        <v>123</v>
      </c>
      <c r="D13" s="4" t="s">
        <v>2</v>
      </c>
      <c r="E13" s="4" t="s">
        <v>2</v>
      </c>
      <c r="F13" s="4" t="s">
        <v>124</v>
      </c>
      <c r="G13" s="4" t="s">
        <v>125</v>
      </c>
      <c r="H13" s="4" t="s">
        <v>126</v>
      </c>
    </row>
    <row r="14" spans="1:8">
      <c r="A14" s="4">
        <f t="shared" si="0"/>
        <v>11</v>
      </c>
      <c r="B14" s="4" t="s">
        <v>131</v>
      </c>
      <c r="C14" s="4" t="s">
        <v>25</v>
      </c>
      <c r="D14" s="4" t="s">
        <v>26</v>
      </c>
      <c r="E14" s="4" t="s">
        <v>26</v>
      </c>
      <c r="F14" s="4" t="s">
        <v>132</v>
      </c>
      <c r="G14" s="4" t="s">
        <v>133</v>
      </c>
      <c r="H14" s="4" t="s">
        <v>134</v>
      </c>
    </row>
    <row r="15" spans="1:8">
      <c r="A15" s="4">
        <f t="shared" si="0"/>
        <v>12</v>
      </c>
      <c r="B15" s="15" t="s">
        <v>138</v>
      </c>
      <c r="C15" s="16" t="s">
        <v>39</v>
      </c>
      <c r="D15" s="15" t="s">
        <v>2</v>
      </c>
      <c r="E15" s="15" t="s">
        <v>2</v>
      </c>
      <c r="F15" s="15" t="s">
        <v>40</v>
      </c>
      <c r="G15" s="15" t="s">
        <v>41</v>
      </c>
      <c r="H15" s="16" t="s">
        <v>42</v>
      </c>
    </row>
    <row r="16" spans="1:8" s="19" customFormat="1">
      <c r="A16" s="15">
        <v>13</v>
      </c>
      <c r="B16" s="15" t="s">
        <v>146</v>
      </c>
      <c r="C16" s="16" t="s">
        <v>39</v>
      </c>
      <c r="D16" s="15" t="s">
        <v>2</v>
      </c>
      <c r="E16" s="15" t="s">
        <v>2</v>
      </c>
      <c r="F16" s="15" t="s">
        <v>40</v>
      </c>
      <c r="G16" s="15" t="s">
        <v>41</v>
      </c>
      <c r="H16" s="16" t="s">
        <v>42</v>
      </c>
    </row>
  </sheetData>
  <mergeCells count="1">
    <mergeCell ref="B2:H2"/>
  </mergeCells>
  <pageMargins left="0" right="0" top="0.39374999999999999" bottom="0.39374999999999999" header="0" footer="0"/>
  <pageSetup paperSize="9" scale="68" firstPageNumber="0" orientation="portrait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Wykaz ppg - analiza </vt:lpstr>
      <vt:lpstr>wykaz ppg</vt:lpstr>
      <vt:lpstr>wykaz zamawiajacych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subject/>
  <dc:creator>Jacek Walski</dc:creator>
  <dc:description/>
  <cp:lastModifiedBy>Olszewska Maria</cp:lastModifiedBy>
  <cp:revision>148</cp:revision>
  <cp:lastPrinted>2024-08-26T10:49:36Z</cp:lastPrinted>
  <dcterms:created xsi:type="dcterms:W3CDTF">2016-09-26T13:43:19Z</dcterms:created>
  <dcterms:modified xsi:type="dcterms:W3CDTF">2024-09-19T09:36:00Z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