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440" windowHeight="11445" tabRatio="818" firstSheet="2" activeTab="17"/>
  </bookViews>
  <sheets>
    <sheet name="formularz oferty" sheetId="1" r:id="rId1"/>
    <sheet name="INFORMACJE OGÓLNE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</sheets>
  <definedNames>
    <definedName name="_xlnm.Print_Area" localSheetId="2">'część (1)'!$A$1:$O$14</definedName>
    <definedName name="_xlnm.Print_Area" localSheetId="11">'część (10)'!$A$1:$O$14</definedName>
    <definedName name="_xlnm.Print_Area" localSheetId="12">'część (11)'!$A$1:$O$15</definedName>
    <definedName name="_xlnm.Print_Area" localSheetId="13">'część (12)'!$A$1:$O$16</definedName>
    <definedName name="_xlnm.Print_Area" localSheetId="14">'część (13)'!$A$1:$O$17</definedName>
    <definedName name="_xlnm.Print_Area" localSheetId="15">'część (14)'!$A$1:$O$14</definedName>
    <definedName name="_xlnm.Print_Area" localSheetId="16">'część (15)'!$A$1:$O$16</definedName>
    <definedName name="_xlnm.Print_Area" localSheetId="17">'część (16)'!$A$1:$O$17</definedName>
    <definedName name="_xlnm.Print_Area" localSheetId="3">'część (2)'!$A$1:$O$16</definedName>
    <definedName name="_xlnm.Print_Area" localSheetId="4">'część (3)'!$A$1:$O$16</definedName>
    <definedName name="_xlnm.Print_Area" localSheetId="5">'część (4)'!$A$1:$O$14</definedName>
    <definedName name="_xlnm.Print_Area" localSheetId="6">'część (5)'!$A$1:$O$16</definedName>
    <definedName name="_xlnm.Print_Area" localSheetId="7">'część (6)'!$A$1:$O$14</definedName>
    <definedName name="_xlnm.Print_Area" localSheetId="8">'część (7)'!$A$1:$O$14</definedName>
    <definedName name="_xlnm.Print_Area" localSheetId="9">'część (8)'!$A$1:$O$14</definedName>
    <definedName name="_xlnm.Print_Area" localSheetId="10">'część (9)'!$A$1:$O$16</definedName>
    <definedName name="_xlnm.Print_Area" localSheetId="0">'formularz oferty'!$A$1:$E$63</definedName>
  </definedNames>
  <calcPr fullCalcOnLoad="1"/>
</workbook>
</file>

<file path=xl/sharedStrings.xml><?xml version="1.0" encoding="utf-8"?>
<sst xmlns="http://schemas.openxmlformats.org/spreadsheetml/2006/main" count="531" uniqueCount="193">
  <si>
    <t>Cena brutto:</t>
  </si>
  <si>
    <t>1.</t>
  </si>
  <si>
    <t>2.</t>
  </si>
  <si>
    <t>3.</t>
  </si>
  <si>
    <t>4.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</si>
  <si>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</si>
  <si>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</si>
  <si>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</si>
  <si>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</si>
  <si>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</si>
  <si>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</si>
  <si>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</si>
  <si>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</si>
  <si>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</si>
  <si>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</si>
  <si>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</si>
  <si>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</si>
  <si>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</si>
  <si>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</si>
  <si>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</si>
  <si>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</si>
  <si>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</si>
  <si>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</si>
  <si>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</si>
  <si>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</si>
  <si>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</si>
  <si>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</si>
  <si>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</si>
  <si>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</si>
  <si>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</si>
  <si>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</si>
  <si>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</si>
  <si>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</si>
  <si>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</si>
  <si>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</si>
  <si>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</si>
  <si>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</si>
  <si>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</si>
  <si>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</si>
  <si>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</si>
  <si>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</si>
  <si>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</si>
  <si>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</si>
  <si>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</si>
  <si>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Ilość</t>
  </si>
  <si>
    <t>załącznik nr ….. do umowy</t>
  </si>
  <si>
    <t>Postać/ Opakowanie</t>
  </si>
  <si>
    <t>Postać/Opakowanie</t>
  </si>
  <si>
    <t xml:space="preserve">Ilość </t>
  </si>
  <si>
    <t>Postać / opakowanie</t>
  </si>
  <si>
    <t>Nazwa handlowa:
Dawka: 
Postać / Opakowanie:</t>
  </si>
  <si>
    <t>sztuk</t>
  </si>
  <si>
    <t>9.</t>
  </si>
  <si>
    <t xml:space="preserve">Oferowana ilość opakowań jednostkowych 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</si>
  <si>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</si>
  <si>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</si>
  <si>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</si>
  <si>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</si>
  <si>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</si>
  <si>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</si>
  <si>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</si>
  <si>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</si>
  <si>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</si>
  <si>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</si>
  <si>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</si>
  <si>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</si>
  <si>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t xml:space="preserve">
</t>
  </si>
  <si>
    <t xml:space="preserve">
</t>
  </si>
  <si>
    <t>* wymagany jeden podmiot odpowiedzialny</t>
  </si>
  <si>
    <t>część 7</t>
  </si>
  <si>
    <t>część 8</t>
  </si>
  <si>
    <t>część 9</t>
  </si>
  <si>
    <t>część 10</t>
  </si>
  <si>
    <t>część 11</t>
  </si>
  <si>
    <t>część 12</t>
  </si>
  <si>
    <t>Numer GTIN</t>
  </si>
  <si>
    <t>Oświadczamy, że zamówienie będziemy wykonywać do czasu wyczerpania kwoty wynagrodzenia umownego, nie dłużej jednak niż przez 18 miesięcy od dnia zawarcia umowy.</t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</si>
  <si>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</si>
  <si>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</si>
  <si>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</si>
  <si>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</si>
  <si>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12.</t>
  </si>
  <si>
    <t>^ wykaz B Obwieszczenia MZ aktualny na dzień składania oferty, możliwość stosowania poza programem. Zamawiający będzie stosował leki w ramach programów lekowych NFZ, incydentalnie w ramach innych sposobów finansowania np. Ratunkowy dostęp do technologii lekowej</t>
  </si>
  <si>
    <t xml:space="preserve">1 mg </t>
  </si>
  <si>
    <t>koncentrat do sporządzania roztworu do infuzji, fiol.</t>
  </si>
  <si>
    <t>część 13</t>
  </si>
  <si>
    <t>część 14</t>
  </si>
  <si>
    <t>część 15</t>
  </si>
  <si>
    <t>część 16</t>
  </si>
  <si>
    <t>DFP.271.26.2024.AMW</t>
  </si>
  <si>
    <t>Dostawa produktów leczniczych.</t>
  </si>
  <si>
    <t xml:space="preserve">Oświadczamy, że oferowane przez nas produkty lecznicze są dopuszczone do obrotu na terenie Polski na zasadach określonych w art. 3 lub 4 ust. 8 lub 4a ustawy prawo farmaceutyczne. Jednocześnie oświadczamy, że na każdorazowe wezwanie Zamawiającego przedstawimy dokumenty dopuszczające do obrotu na terenie Polski. (dotyczy wykonawców oferujących produkty lecznicze). </t>
  </si>
  <si>
    <t>Alpelisibum^</t>
  </si>
  <si>
    <t xml:space="preserve">Do zakupu 150 mg, 200 mg, 50 + 200 mg </t>
  </si>
  <si>
    <t xml:space="preserve">Do zakupu opakowania: 150 mg x 56 szt., 200 mg x 28 szt., 50 mg x 28 szt + 200 mg x 28 szt. </t>
  </si>
  <si>
    <t>Talazoparibum * ^</t>
  </si>
  <si>
    <t xml:space="preserve">0,25 mg </t>
  </si>
  <si>
    <t>kapsułi twarde, Opakowanie 30 szt</t>
  </si>
  <si>
    <t>Siponimodum* ^</t>
  </si>
  <si>
    <t xml:space="preserve">2 mg </t>
  </si>
  <si>
    <t xml:space="preserve">tabl. powl., 28 szt. </t>
  </si>
  <si>
    <t>Ofatumumabum^</t>
  </si>
  <si>
    <t xml:space="preserve">20 mg </t>
  </si>
  <si>
    <t xml:space="preserve">roztwór do wstrzykiwań we wstrzykiwaczu, 1 wstrz. </t>
  </si>
  <si>
    <t>Ponesimodum * ^</t>
  </si>
  <si>
    <t>2 + 3 + 4 + 5 + 6 + 7 + 8 + 9 + 10 mg</t>
  </si>
  <si>
    <t>Opakowanie 14 szt. (2 x 2 mg + 2 x 3 mg + 2 x 4 mg + 1 x 5 mg + 1 x 6 mg + 1 x 7 mg + 1 x 8 mg + 1 x 9 mg + 3 x 10 mg) tabl. powl.</t>
  </si>
  <si>
    <t xml:space="preserve">Opakowanie 28 szt., tabl. powl. </t>
  </si>
  <si>
    <t>Inclisiranum^</t>
  </si>
  <si>
    <t xml:space="preserve">284 mg </t>
  </si>
  <si>
    <t>roztwór do wstrzykiwań w ampułko-strzykawce 1 amp.-strzyk. 1,5 ml</t>
  </si>
  <si>
    <t>Omalizumab ^</t>
  </si>
  <si>
    <t xml:space="preserve"> Do zakupu w dawkach: 75 mg, 150 mg</t>
  </si>
  <si>
    <t>roztwór do wstrzykiwań; amp-strzyk.</t>
  </si>
  <si>
    <t>Sorafenib^</t>
  </si>
  <si>
    <t>200mg x 112 tabl</t>
  </si>
  <si>
    <t>112 tabl. powl.</t>
  </si>
  <si>
    <t>Toxinum botulinicum typum A ad iniectabile* ^</t>
  </si>
  <si>
    <t>500
jednostek kompleksu neurotoksyny Clostridium botulinum typu A/fiolkę</t>
  </si>
  <si>
    <t>proszek do sporządzania roztworu do wstrzykiwań, fiol.</t>
  </si>
  <si>
    <t>300
jednostek kompleksu neurotoksyny Clostridium botulinum typu A/fiolkę</t>
  </si>
  <si>
    <t>Panitumumabum^</t>
  </si>
  <si>
    <t>Do zakupu w dawkach: 100mg, 400mg</t>
  </si>
  <si>
    <t>koncentrat do sporządzania roztworu do infuzji; fiol.</t>
  </si>
  <si>
    <t>245 mg X 30 TABL</t>
  </si>
  <si>
    <t>30 tabl. powl.*</t>
  </si>
  <si>
    <t>Dupilumabum * ^</t>
  </si>
  <si>
    <t>Każda ampułko-strzykawka jednorazowego użytku zawiera 300 mg dupilumabu w 2 ml roztworu
(150 mg/ml)</t>
  </si>
  <si>
    <t>2 amp.-strzyk. 2 ml z osłonką na igłę</t>
  </si>
  <si>
    <t>Każda ampułko-strzykawka jednorazowego użytku zawiera 200 mg dupilumabu w 1,14 ml roztworu
(175 mg/ml)</t>
  </si>
  <si>
    <t>2 amp.-strzyk. 1,14 ml z osłonką na igłę</t>
  </si>
  <si>
    <t>Ivacaftorum + Tezacaftorum + Elexacaftorum ^</t>
  </si>
  <si>
    <t>75mg+50mg+100mg</t>
  </si>
  <si>
    <t>tabletki powlekane 75mg+50mg+ 100mg; 56 szt w opakowaniu</t>
  </si>
  <si>
    <t>Ivacaftorum ^</t>
  </si>
  <si>
    <t>150mg</t>
  </si>
  <si>
    <t>tabletki powlekane 150mg; 28 szt w opakowaniu</t>
  </si>
  <si>
    <t>Ivacaftorum + Tezacaftorum ^</t>
  </si>
  <si>
    <t>150mg+100mg</t>
  </si>
  <si>
    <t>tabletki powlekane 150mg+100mg ;28 szt w opakowaniu</t>
  </si>
  <si>
    <t>75mg+50mg</t>
  </si>
  <si>
    <t>tabletki powlekane 75mg+50mg ;  28 szt w opakowaniu</t>
  </si>
  <si>
    <t>Alglucosidase alfa ^</t>
  </si>
  <si>
    <t>50 mg/ 20ml</t>
  </si>
  <si>
    <t>Topotecan hydrochloride* ^</t>
  </si>
  <si>
    <t>1 mg/ml,  1 ml</t>
  </si>
  <si>
    <t xml:space="preserve"> koncentrat do sporządzania roztworu do infuzji fiol.</t>
  </si>
  <si>
    <t xml:space="preserve"> 1mg/ml;  4 ml</t>
  </si>
  <si>
    <t xml:space="preserve">Methotrexatum * </t>
  </si>
  <si>
    <t>10 mg/ml, 5 ml</t>
  </si>
  <si>
    <t>roztwór do wstrz.,  amp</t>
  </si>
  <si>
    <t>Methotrexatum * ^ **</t>
  </si>
  <si>
    <t>100 mg/ml, 50ml</t>
  </si>
  <si>
    <t>*wymagany jeden podmiot odpowiedzialny</t>
  </si>
  <si>
    <t>^ wykaz B Obwieszczenia Ministra Zdrowia aktualny na dzień składania oferty, Do stosowania w programie lekowym B. 119 .Zamawiający będzie stosował leki w ramach programów lekowych NFZ, incydentalnie w ramach innych sposobów finansowania np. Ratunkowy dostęp do technologii lekowej</t>
  </si>
  <si>
    <t>^ wykaz C Obwieszczenia MZ aktualny na dzień składania ofert</t>
  </si>
  <si>
    <t>opakowania</t>
  </si>
  <si>
    <t>opakowanie</t>
  </si>
  <si>
    <t>dawek a 100mg</t>
  </si>
  <si>
    <t>opakowań po 2 amp-strzyk</t>
  </si>
  <si>
    <t>dawek a 75mg</t>
  </si>
  <si>
    <t>Tenofovir disoproxilum^</t>
  </si>
  <si>
    <t>proszek do przygotowania koncentratu
do sporządzania roztworu do infuzji; fiol</t>
  </si>
  <si>
    <t xml:space="preserve">dla 75mg:
dla 150mg:
</t>
  </si>
  <si>
    <t xml:space="preserve">dla 100mg:
dla 400mg:
</t>
  </si>
  <si>
    <t xml:space="preserve">dla opakowania 150 mg x 56 szt.:
dla opakowania 200 mg x 28 szt.:
dla opakowania: 50 mg x 28 szt + 200 mg x 28 szt.:
</t>
  </si>
  <si>
    <t>opakowanie po 12 sztuk</t>
  </si>
  <si>
    <t xml:space="preserve">dla opakowania 12 szt.:
dla opakowania 120 szt.:
</t>
  </si>
  <si>
    <t>Do zakupu: tabl. powl.,Opakowanie 12 szt. , 120 szt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</si>
  <si>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:</t>
    </r>
  </si>
  <si>
    <r>
      <rPr>
        <i/>
        <vertAlign val="superscript"/>
        <sz val="9"/>
        <color indexed="8"/>
        <rFont val="Times New Roman"/>
        <family val="1"/>
      </rPr>
      <t>&amp;</t>
    </r>
    <r>
      <rPr>
        <i/>
        <sz val="9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</si>
  <si>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9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</si>
  <si>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Times New Roman"/>
        <family val="1"/>
      </rPr>
      <t>w tym duże przedsiębiorstwo</t>
    </r>
    <r>
      <rPr>
        <sz val="11"/>
        <color indexed="8"/>
        <rFont val="Times New Roman"/>
        <family val="1"/>
      </rPr>
      <t xml:space="preserve">)
</t>
    </r>
  </si>
  <si>
    <r>
      <t xml:space="preserve">Oświadczamy, że zamierzamy powierzyć następujące części zamówienia podwykonawcom i jednocześnie podajemy nazwy (firmy) podwykonawców*^: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9"/>
        <color indexed="8"/>
        <rFont val="Times New Roman"/>
        <family val="1"/>
      </rPr>
      <t>*Jeżeli wykonawca nie poda tych informacji to Zamawiający przyjmie, że wykonawca nie zamierza powierzać żadnej części zamówienia podwykonawcy
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  </r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</si>
  <si>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</t>
    </r>
  </si>
  <si>
    <r>
      <t>Wartość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pozycji</t>
    </r>
  </si>
  <si>
    <t>dla opakowania 150 mg x 56 szt.:
Nazwa handlowa:
Dawka: 
Postać / Opakowanie:
dla opakowania 200 mg x 28 szt.:
Nazwa handlowa:
Dawka: 
Postać / Opakowanie:
dla opakowania: 50 mg x 28 szt + 200 mg x 28 szt.:
Nazwa handlowa:
Dawka: 
Postać / Opakowanie:</t>
  </si>
  <si>
    <r>
      <rPr>
        <vertAlign val="superscript"/>
        <sz val="11"/>
        <color indexed="8"/>
        <rFont val="Times New Roman"/>
        <family val="1"/>
      </rPr>
      <t>&amp;</t>
    </r>
    <r>
      <rPr>
        <sz val="11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</si>
  <si>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Oferowana ilość (poz.1) opakowań jednostkowych po 12 sztuk
(poz.2)
opakowań jednostkowych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</si>
  <si>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
(poz.1) opakowania jednostkowego po 12 sztuk
(poz.2)
opakowania jednostkowego</t>
    </r>
  </si>
  <si>
    <t>dla opakowania 12 szt.:
Nazwa handlowa:
Dawka: 
Postać / Opakowanie:
dla opakowania 120 szt.:
Nazwa handlowa:
Dawka: 
Postać / Opakowanie:</t>
  </si>
  <si>
    <t>Oferowana ilość dawek a 75mg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</si>
  <si>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jednej dawki a 75mg</t>
    </r>
  </si>
  <si>
    <t>dla 75mg:
Nazwa handlowa:
Dawka: 
Postać / Opakowanie:
dla 150mg:
Nazwa handlowa:
Dawka: 
Postać / Opakowanie:</t>
  </si>
  <si>
    <t>Oferowana ilość dawek a 100mg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</si>
  <si>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jednej dawki a 100mg</t>
    </r>
  </si>
  <si>
    <t>dla 100mg:
Nazwa handlowa:
Dawka: 
Postać / Opakowanie:
dla 400mg:
Nazwa handlowa:
Dawka: 
Postać / Opakowanie:</t>
  </si>
  <si>
    <t>Oferowana ilość opakowań po 2 amp-strzyk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</si>
  <si>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po 2 amp-strzyk</t>
    </r>
  </si>
  <si>
    <t xml:space="preserve">* opakowanie w blistrze, co jest uwarunkowane indywidualnym dawkowaniem </t>
  </si>
  <si>
    <t xml:space="preserve"> sztuk</t>
  </si>
  <si>
    <t>^ wykaz C Obwieszczenia MZ aktualny na dzień składania oferty</t>
  </si>
  <si>
    <t>** Charakterystykę produktu leczniczego zawierajacą informacje, że po otwarciu w warunkach aseptycznych produkt przechowywany w lodówce lub temperaturze pokojowej bez dostępu światła zachowuje fizyko-chemiczną stabilność do 28 dni,  należy dołączyć do składanej oferty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</si>
</sst>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0.000"/>
    <numFmt numFmtId="186" formatCode="0.0"/>
    <numFmt numFmtId="187" formatCode="_-* #,##0_-;\-* #,##0_-;_-* &quot;-&quot;??_-;_-@_-"/>
    <numFmt numFmtId="188" formatCode="[$-415]General"/>
    <numFmt numFmtId="189" formatCode="&quot; &quot;#,##0.00&quot;      &quot;;&quot;-&quot;#,##0.00&quot;      &quot;;&quot; -&quot;#&quot;      &quot;;@&quot; &quot;"/>
    <numFmt numFmtId="190" formatCode="&quot; &quot;0&quot;      &quot;;&quot;-&quot;0&quot;      &quot;;&quot; -&quot;#&quot;      &quot;;@&quot; &quot;"/>
    <numFmt numFmtId="191" formatCode="[$-415]dddd\,\ d\ mmmm\ yyyy"/>
    <numFmt numFmtId="192" formatCode="#,##0.0"/>
    <numFmt numFmtId="193" formatCode="0.0000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i/>
      <vertAlign val="superscript"/>
      <sz val="9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89" fontId="3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8" fontId="45" fillId="0" borderId="0" applyBorder="0" applyProtection="0">
      <alignment/>
    </xf>
    <xf numFmtId="0" fontId="3" fillId="0" borderId="0">
      <alignment/>
      <protection/>
    </xf>
    <xf numFmtId="0" fontId="46" fillId="0" borderId="0" applyNumberFormat="0" applyBorder="0" applyProtection="0">
      <alignment/>
    </xf>
    <xf numFmtId="0" fontId="3" fillId="0" borderId="0">
      <alignment/>
      <protection/>
    </xf>
    <xf numFmtId="0" fontId="46" fillId="0" borderId="0" applyNumberFormat="0" applyBorder="0" applyProtection="0">
      <alignment/>
    </xf>
    <xf numFmtId="0" fontId="0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4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right" vertical="top" wrapText="1"/>
      <protection locked="0"/>
    </xf>
    <xf numFmtId="0" fontId="53" fillId="0" borderId="0" xfId="0" applyFont="1" applyFill="1" applyAlignment="1" applyProtection="1">
      <alignment horizontal="left" vertical="top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0" fontId="54" fillId="33" borderId="10" xfId="0" applyFont="1" applyFill="1" applyBorder="1" applyAlignment="1" applyProtection="1">
      <alignment horizontal="left" vertical="top" wrapText="1"/>
      <protection locked="0"/>
    </xf>
    <xf numFmtId="0" fontId="53" fillId="33" borderId="11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right" vertical="top"/>
      <protection locked="0"/>
    </xf>
    <xf numFmtId="9" fontId="53" fillId="0" borderId="0" xfId="0" applyNumberFormat="1" applyFont="1" applyFill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170" fontId="53" fillId="0" borderId="0" xfId="0" applyNumberFormat="1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Border="1" applyAlignment="1" applyProtection="1">
      <alignment horizontal="right" vertical="top" wrapText="1"/>
      <protection locked="0"/>
    </xf>
    <xf numFmtId="3" fontId="54" fillId="0" borderId="0" xfId="0" applyNumberFormat="1" applyFont="1" applyFill="1" applyAlignment="1" applyProtection="1">
      <alignment horizontal="left" vertical="top"/>
      <protection locked="0"/>
    </xf>
    <xf numFmtId="3" fontId="54" fillId="0" borderId="0" xfId="0" applyNumberFormat="1" applyFont="1" applyFill="1" applyAlignment="1" applyProtection="1">
      <alignment horizontal="left" vertical="top" wrapText="1"/>
      <protection locked="0"/>
    </xf>
    <xf numFmtId="3" fontId="54" fillId="0" borderId="0" xfId="0" applyNumberFormat="1" applyFont="1" applyFill="1" applyAlignment="1" applyProtection="1">
      <alignment horizontal="right" vertical="top" wrapText="1"/>
      <protection locked="0"/>
    </xf>
    <xf numFmtId="4" fontId="53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3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center" vertical="top"/>
      <protection locked="0"/>
    </xf>
    <xf numFmtId="3" fontId="54" fillId="0" borderId="0" xfId="0" applyNumberFormat="1" applyFont="1" applyFill="1" applyBorder="1" applyAlignment="1" applyProtection="1">
      <alignment horizontal="left" vertical="top" wrapText="1"/>
      <protection locked="0"/>
    </xf>
    <xf numFmtId="44" fontId="53" fillId="0" borderId="10" xfId="80" applyNumberFormat="1" applyFont="1" applyFill="1" applyBorder="1" applyAlignment="1" applyProtection="1">
      <alignment horizontal="left" vertical="top" wrapText="1"/>
      <protection locked="0"/>
    </xf>
    <xf numFmtId="44" fontId="53" fillId="0" borderId="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3" fillId="0" borderId="0" xfId="0" applyNumberFormat="1" applyFont="1" applyFill="1" applyBorder="1" applyAlignment="1" applyProtection="1">
      <alignment horizontal="right" vertical="top" wrapText="1"/>
      <protection locked="0"/>
    </xf>
    <xf numFmtId="0" fontId="55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53" fillId="0" borderId="0" xfId="0" applyNumberFormat="1" applyFont="1" applyFill="1" applyBorder="1" applyAlignment="1" applyProtection="1">
      <alignment horizontal="left" vertical="top" wrapText="1"/>
      <protection locked="0"/>
    </xf>
    <xf numFmtId="49" fontId="53" fillId="0" borderId="0" xfId="0" applyNumberFormat="1" applyFont="1" applyFill="1" applyAlignment="1" applyProtection="1">
      <alignment horizontal="lef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3" fontId="5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Alignment="1" applyProtection="1">
      <alignment horizontal="justify" vertical="top" wrapText="1"/>
      <protection locked="0"/>
    </xf>
    <xf numFmtId="1" fontId="5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3" fillId="0" borderId="10" xfId="0" applyFont="1" applyFill="1" applyBorder="1" applyAlignment="1" applyProtection="1">
      <alignment vertical="top" wrapText="1"/>
      <protection locked="0"/>
    </xf>
    <xf numFmtId="4" fontId="53" fillId="0" borderId="10" xfId="0" applyNumberFormat="1" applyFont="1" applyFill="1" applyBorder="1" applyAlignment="1" applyProtection="1">
      <alignment vertical="top" wrapText="1" shrinkToFit="1"/>
      <protection locked="0"/>
    </xf>
    <xf numFmtId="1" fontId="53" fillId="0" borderId="10" xfId="0" applyNumberFormat="1" applyFont="1" applyFill="1" applyBorder="1" applyAlignment="1" applyProtection="1">
      <alignment vertical="top" wrapText="1" shrinkToFit="1"/>
      <protection locked="0"/>
    </xf>
    <xf numFmtId="44" fontId="53" fillId="0" borderId="10" xfId="0" applyNumberFormat="1" applyFont="1" applyFill="1" applyBorder="1" applyAlignment="1" applyProtection="1">
      <alignment vertical="top" wrapText="1"/>
      <protection locked="0"/>
    </xf>
    <xf numFmtId="3" fontId="54" fillId="33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/>
    </xf>
    <xf numFmtId="0" fontId="4" fillId="34" borderId="12" xfId="0" applyFont="1" applyFill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4" fontId="5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3" fillId="0" borderId="0" xfId="0" applyFont="1" applyFill="1" applyBorder="1" applyAlignment="1" applyProtection="1">
      <alignment vertical="top" wrapText="1"/>
      <protection locked="0"/>
    </xf>
    <xf numFmtId="4" fontId="53" fillId="0" borderId="0" xfId="0" applyNumberFormat="1" applyFont="1" applyFill="1" applyBorder="1" applyAlignment="1" applyProtection="1">
      <alignment vertical="top" wrapText="1" shrinkToFit="1"/>
      <protection locked="0"/>
    </xf>
    <xf numFmtId="44" fontId="53" fillId="0" borderId="0" xfId="0" applyNumberFormat="1" applyFont="1" applyFill="1" applyBorder="1" applyAlignment="1" applyProtection="1">
      <alignment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1" fontId="53" fillId="0" borderId="0" xfId="0" applyNumberFormat="1" applyFont="1" applyFill="1" applyBorder="1" applyAlignment="1" applyProtection="1">
      <alignment vertical="top" wrapText="1" shrinkToFit="1"/>
      <protection locked="0"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0" fontId="54" fillId="0" borderId="15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49" fontId="53" fillId="0" borderId="15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3" fontId="54" fillId="33" borderId="15" xfId="50" applyNumberFormat="1" applyFont="1" applyFill="1" applyBorder="1" applyAlignment="1" applyProtection="1">
      <alignment horizontal="left" vertical="top" wrapText="1"/>
      <protection locked="0"/>
    </xf>
    <xf numFmtId="49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177" fontId="53" fillId="0" borderId="10" xfId="44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left" vertical="center" wrapText="1"/>
      <protection locked="0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3" fillId="35" borderId="10" xfId="0" applyFont="1" applyFill="1" applyBorder="1" applyAlignment="1" applyProtection="1">
      <alignment horizontal="left" vertical="center" wrapText="1"/>
      <protection locked="0"/>
    </xf>
    <xf numFmtId="0" fontId="53" fillId="0" borderId="10" xfId="0" applyFont="1" applyFill="1" applyBorder="1" applyAlignment="1">
      <alignment horizontal="center" vertical="center" wrapText="1"/>
    </xf>
    <xf numFmtId="177" fontId="53" fillId="0" borderId="10" xfId="5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 wrapText="1"/>
    </xf>
    <xf numFmtId="177" fontId="53" fillId="0" borderId="16" xfId="5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vertical="center" wrapText="1"/>
      <protection locked="0"/>
    </xf>
    <xf numFmtId="0" fontId="53" fillId="0" borderId="10" xfId="63" applyFont="1" applyFill="1" applyBorder="1" applyAlignment="1">
      <alignment horizontal="center" vertical="center" wrapText="1"/>
      <protection/>
    </xf>
    <xf numFmtId="0" fontId="53" fillId="0" borderId="10" xfId="63" applyFont="1" applyBorder="1" applyAlignment="1">
      <alignment horizontal="center" vertical="center" wrapText="1"/>
      <protection/>
    </xf>
    <xf numFmtId="177" fontId="53" fillId="0" borderId="10" xfId="45" applyNumberFormat="1" applyFont="1" applyFill="1" applyBorder="1" applyAlignment="1">
      <alignment horizontal="center" vertical="center" wrapText="1"/>
    </xf>
    <xf numFmtId="0" fontId="53" fillId="0" borderId="10" xfId="71" applyFont="1" applyFill="1" applyBorder="1" applyAlignment="1">
      <alignment horizontal="center" vertical="center" wrapText="1"/>
      <protection/>
    </xf>
    <xf numFmtId="0" fontId="53" fillId="0" borderId="10" xfId="71" applyFont="1" applyBorder="1" applyAlignment="1">
      <alignment horizontal="center" vertical="center" wrapText="1"/>
      <protection/>
    </xf>
    <xf numFmtId="177" fontId="53" fillId="0" borderId="16" xfId="45" applyNumberFormat="1" applyFont="1" applyFill="1" applyBorder="1" applyAlignment="1">
      <alignment horizontal="center" vertical="center" wrapText="1"/>
    </xf>
    <xf numFmtId="1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177" fontId="53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71" applyFont="1" applyBorder="1" applyAlignment="1">
      <alignment horizontal="center" vertical="center"/>
      <protection/>
    </xf>
    <xf numFmtId="0" fontId="53" fillId="36" borderId="10" xfId="0" applyFont="1" applyFill="1" applyBorder="1" applyAlignment="1">
      <alignment horizontal="center" vertical="center" wrapText="1"/>
    </xf>
    <xf numFmtId="177" fontId="53" fillId="35" borderId="10" xfId="44" applyNumberFormat="1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184" fontId="53" fillId="35" borderId="19" xfId="44" applyNumberFormat="1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49" fontId="53" fillId="0" borderId="16" xfId="0" applyNumberFormat="1" applyFont="1" applyFill="1" applyBorder="1" applyAlignment="1" applyProtection="1">
      <alignment horizontal="center" vertical="center" wrapText="1"/>
      <protection/>
    </xf>
    <xf numFmtId="0" fontId="53" fillId="0" borderId="16" xfId="0" applyFont="1" applyBorder="1" applyAlignment="1">
      <alignment horizontal="center" vertical="center" wrapText="1"/>
    </xf>
    <xf numFmtId="177" fontId="53" fillId="35" borderId="16" xfId="44" applyNumberFormat="1" applyFont="1" applyFill="1" applyBorder="1" applyAlignment="1">
      <alignment horizontal="center" vertical="center" wrapText="1"/>
    </xf>
    <xf numFmtId="3" fontId="53" fillId="0" borderId="10" xfId="83" applyNumberFormat="1" applyFont="1" applyFill="1" applyBorder="1" applyAlignment="1">
      <alignment horizontal="center" vertical="center" wrapText="1"/>
    </xf>
    <xf numFmtId="177" fontId="53" fillId="0" borderId="10" xfId="45" applyNumberFormat="1" applyFont="1" applyFill="1" applyBorder="1" applyAlignment="1">
      <alignment horizontal="center" vertical="center"/>
    </xf>
    <xf numFmtId="0" fontId="53" fillId="0" borderId="22" xfId="0" applyFont="1" applyBorder="1" applyAlignment="1">
      <alignment horizontal="center" vertical="center" wrapText="1"/>
    </xf>
    <xf numFmtId="184" fontId="53" fillId="0" borderId="22" xfId="44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0" fontId="54" fillId="0" borderId="15" xfId="0" applyFont="1" applyFill="1" applyBorder="1" applyAlignment="1" applyProtection="1">
      <alignment horizontal="left" vertical="top" wrapText="1"/>
      <protection locked="0"/>
    </xf>
    <xf numFmtId="0" fontId="54" fillId="0" borderId="11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NumberFormat="1" applyFont="1" applyFill="1" applyBorder="1" applyAlignment="1" applyProtection="1">
      <alignment horizontal="left" vertical="top" wrapText="1"/>
      <protection locked="0"/>
    </xf>
    <xf numFmtId="49" fontId="53" fillId="0" borderId="15" xfId="0" applyNumberFormat="1" applyFont="1" applyFill="1" applyBorder="1" applyAlignment="1" applyProtection="1">
      <alignment horizontal="left" vertical="top" wrapText="1"/>
      <protection locked="0"/>
    </xf>
    <xf numFmtId="49" fontId="53" fillId="0" borderId="23" xfId="0" applyNumberFormat="1" applyFont="1" applyFill="1" applyBorder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0" fontId="54" fillId="0" borderId="15" xfId="0" applyFont="1" applyFill="1" applyBorder="1" applyAlignment="1" applyProtection="1">
      <alignment horizontal="center" vertical="top" wrapText="1"/>
      <protection locked="0"/>
    </xf>
    <xf numFmtId="0" fontId="54" fillId="0" borderId="11" xfId="0" applyFont="1" applyFill="1" applyBorder="1" applyAlignment="1" applyProtection="1">
      <alignment horizontal="center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Alignment="1">
      <alignment horizontal="left" vertical="top" wrapText="1"/>
    </xf>
    <xf numFmtId="49" fontId="54" fillId="0" borderId="15" xfId="0" applyNumberFormat="1" applyFont="1" applyFill="1" applyBorder="1" applyAlignment="1" applyProtection="1">
      <alignment horizontal="left" vertical="top" wrapText="1"/>
      <protection locked="0"/>
    </xf>
    <xf numFmtId="49" fontId="54" fillId="0" borderId="11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Border="1" applyAlignment="1" applyProtection="1">
      <alignment horizontal="justify" vertical="justify" wrapText="1"/>
      <protection locked="0"/>
    </xf>
    <xf numFmtId="44" fontId="53" fillId="0" borderId="15" xfId="0" applyNumberFormat="1" applyFont="1" applyFill="1" applyBorder="1" applyAlignment="1" applyProtection="1">
      <alignment horizontal="left" vertical="top" wrapText="1"/>
      <protection locked="0"/>
    </xf>
    <xf numFmtId="44" fontId="53" fillId="0" borderId="11" xfId="0" applyNumberFormat="1" applyFont="1" applyFill="1" applyBorder="1" applyAlignment="1" applyProtection="1">
      <alignment horizontal="left" vertical="top" wrapText="1"/>
      <protection locked="0"/>
    </xf>
    <xf numFmtId="0" fontId="53" fillId="0" borderId="24" xfId="0" applyFont="1" applyFill="1" applyBorder="1" applyAlignment="1" applyProtection="1">
      <alignment horizontal="left" vertical="top" wrapText="1"/>
      <protection locked="0"/>
    </xf>
    <xf numFmtId="3" fontId="54" fillId="33" borderId="15" xfId="50" applyNumberFormat="1" applyFont="1" applyFill="1" applyBorder="1" applyAlignment="1" applyProtection="1">
      <alignment horizontal="left" vertical="top" wrapText="1"/>
      <protection locked="0"/>
    </xf>
    <xf numFmtId="3" fontId="54" fillId="33" borderId="11" xfId="5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>
      <alignment horizontal="left" vertical="center" wrapText="1"/>
    </xf>
    <xf numFmtId="3" fontId="54" fillId="33" borderId="15" xfId="50" applyNumberFormat="1" applyFont="1" applyFill="1" applyBorder="1" applyAlignment="1" applyProtection="1">
      <alignment vertical="top" wrapText="1"/>
      <protection locked="0"/>
    </xf>
    <xf numFmtId="3" fontId="54" fillId="33" borderId="11" xfId="50" applyNumberFormat="1" applyFont="1" applyFill="1" applyBorder="1" applyAlignment="1" applyProtection="1">
      <alignment vertical="top" wrapText="1"/>
      <protection locked="0"/>
    </xf>
    <xf numFmtId="0" fontId="53" fillId="35" borderId="24" xfId="0" applyFont="1" applyFill="1" applyBorder="1" applyAlignment="1">
      <alignment horizontal="left" vertical="center" wrapText="1"/>
    </xf>
    <xf numFmtId="49" fontId="53" fillId="0" borderId="24" xfId="0" applyNumberFormat="1" applyFont="1" applyFill="1" applyBorder="1" applyAlignment="1" applyProtection="1">
      <alignment horizontal="left" vertical="center" wrapText="1"/>
      <protection/>
    </xf>
    <xf numFmtId="0" fontId="53" fillId="0" borderId="24" xfId="0" applyFont="1" applyBorder="1" applyAlignment="1">
      <alignment horizontal="left" vertical="center" wrapText="1"/>
    </xf>
    <xf numFmtId="0" fontId="53" fillId="0" borderId="24" xfId="0" applyFont="1" applyBorder="1" applyAlignment="1" applyProtection="1">
      <alignment horizontal="left" vertical="center" wrapText="1"/>
      <protection locked="0"/>
    </xf>
    <xf numFmtId="0" fontId="53" fillId="0" borderId="0" xfId="0" applyFont="1" applyBorder="1" applyAlignment="1">
      <alignment horizontal="left" vertical="center" wrapText="1"/>
    </xf>
    <xf numFmtId="1" fontId="53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1" fontId="53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0" fontId="54" fillId="33" borderId="15" xfId="0" applyFont="1" applyFill="1" applyBorder="1" applyAlignment="1" applyProtection="1">
      <alignment horizontal="left" vertical="top" wrapText="1"/>
      <protection locked="0"/>
    </xf>
    <xf numFmtId="0" fontId="54" fillId="33" borderId="11" xfId="0" applyFont="1" applyFill="1" applyBorder="1" applyAlignment="1" applyProtection="1">
      <alignment horizontal="left" vertical="top" wrapText="1"/>
      <protection locked="0"/>
    </xf>
    <xf numFmtId="0" fontId="53" fillId="0" borderId="22" xfId="0" applyFont="1" applyBorder="1" applyAlignment="1">
      <alignment horizontal="left" vertical="center" wrapText="1"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2" xfId="45"/>
    <cellStyle name="Dziesiętny 2 2" xfId="46"/>
    <cellStyle name="Dziesiętny 2 3" xfId="47"/>
    <cellStyle name="Dziesiętny 2 4" xfId="48"/>
    <cellStyle name="Dziesiętny 2 8" xfId="49"/>
    <cellStyle name="Dziesiętny 3" xfId="50"/>
    <cellStyle name="Dziesiętny 4" xfId="51"/>
    <cellStyle name="Dziesiętny 7" xfId="52"/>
    <cellStyle name="Dziesiętny 9" xfId="53"/>
    <cellStyle name="Excel Built-in Comma 1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3" xfId="65"/>
    <cellStyle name="Normalny 3 2" xfId="66"/>
    <cellStyle name="Normalny 4" xfId="67"/>
    <cellStyle name="Normalny 6" xfId="68"/>
    <cellStyle name="Normalny 7" xfId="69"/>
    <cellStyle name="Normalny 8" xfId="70"/>
    <cellStyle name="Normalny_Arkusz1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Walutowy 2" xfId="82"/>
    <cellStyle name="Walutowy 2 2" xfId="83"/>
    <cellStyle name="Walutowy 3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B1:E64"/>
  <sheetViews>
    <sheetView showGridLines="0" view="pageBreakPreview" zoomScale="110" zoomScaleNormal="110" zoomScaleSheetLayoutView="110" zoomScalePageLayoutView="115" workbookViewId="0" topLeftCell="A1">
      <selection activeCell="H18" sqref="H18"/>
    </sheetView>
  </sheetViews>
  <sheetFormatPr defaultColWidth="9.00390625" defaultRowHeight="12.75"/>
  <cols>
    <col min="1" max="1" width="9.125" style="53" customWidth="1"/>
    <col min="2" max="2" width="6.125" style="53" customWidth="1"/>
    <col min="3" max="4" width="30.00390625" style="53" customWidth="1"/>
    <col min="5" max="5" width="48.625" style="10" customWidth="1"/>
    <col min="6" max="7" width="9.125" style="53" customWidth="1"/>
    <col min="8" max="8" width="31.00390625" style="53" customWidth="1"/>
    <col min="9" max="9" width="9.125" style="53" customWidth="1"/>
    <col min="10" max="10" width="26.75390625" style="53" customWidth="1"/>
    <col min="11" max="12" width="16.125" style="53" customWidth="1"/>
    <col min="13" max="16384" width="9.125" style="53" customWidth="1"/>
  </cols>
  <sheetData>
    <row r="1" ht="15">
      <c r="E1" s="13" t="s">
        <v>64</v>
      </c>
    </row>
    <row r="2" spans="3:5" ht="15">
      <c r="C2" s="21"/>
      <c r="D2" s="21" t="s">
        <v>42</v>
      </c>
      <c r="E2" s="21"/>
    </row>
    <row r="4" spans="3:4" ht="15">
      <c r="C4" s="53" t="s">
        <v>34</v>
      </c>
      <c r="D4" s="53" t="s">
        <v>89</v>
      </c>
    </row>
    <row r="6" spans="3:5" ht="26.25" customHeight="1">
      <c r="C6" s="53" t="s">
        <v>33</v>
      </c>
      <c r="D6" s="102" t="s">
        <v>90</v>
      </c>
      <c r="E6" s="102"/>
    </row>
    <row r="8" spans="3:5" ht="15">
      <c r="C8" s="20" t="s">
        <v>30</v>
      </c>
      <c r="D8" s="105"/>
      <c r="E8" s="106"/>
    </row>
    <row r="9" spans="3:5" ht="15">
      <c r="C9" s="20" t="s">
        <v>35</v>
      </c>
      <c r="D9" s="112"/>
      <c r="E9" s="113"/>
    </row>
    <row r="10" spans="3:5" ht="15">
      <c r="C10" s="20" t="s">
        <v>29</v>
      </c>
      <c r="D10" s="103"/>
      <c r="E10" s="104"/>
    </row>
    <row r="11" spans="3:5" ht="15">
      <c r="C11" s="20" t="s">
        <v>36</v>
      </c>
      <c r="D11" s="103"/>
      <c r="E11" s="104"/>
    </row>
    <row r="12" spans="3:5" ht="15">
      <c r="C12" s="20" t="s">
        <v>37</v>
      </c>
      <c r="D12" s="103"/>
      <c r="E12" s="104"/>
    </row>
    <row r="13" spans="3:5" ht="15">
      <c r="C13" s="20" t="s">
        <v>38</v>
      </c>
      <c r="D13" s="103"/>
      <c r="E13" s="104"/>
    </row>
    <row r="14" spans="3:5" ht="15">
      <c r="C14" s="20" t="s">
        <v>39</v>
      </c>
      <c r="D14" s="103"/>
      <c r="E14" s="104"/>
    </row>
    <row r="15" spans="3:5" ht="15">
      <c r="C15" s="20" t="s">
        <v>40</v>
      </c>
      <c r="D15" s="103"/>
      <c r="E15" s="104"/>
    </row>
    <row r="16" spans="3:5" ht="15">
      <c r="C16" s="20" t="s">
        <v>41</v>
      </c>
      <c r="D16" s="103"/>
      <c r="E16" s="104"/>
    </row>
    <row r="17" spans="4:5" ht="15">
      <c r="D17" s="9"/>
      <c r="E17" s="22"/>
    </row>
    <row r="18" spans="2:5" ht="15" customHeight="1">
      <c r="B18" s="53" t="s">
        <v>1</v>
      </c>
      <c r="C18" s="107" t="s">
        <v>54</v>
      </c>
      <c r="D18" s="107"/>
      <c r="E18" s="107"/>
    </row>
    <row r="19" spans="3:5" ht="21" customHeight="1">
      <c r="C19" s="5" t="s">
        <v>15</v>
      </c>
      <c r="D19" s="40" t="s">
        <v>169</v>
      </c>
      <c r="E19" s="9"/>
    </row>
    <row r="20" spans="3:5" ht="15">
      <c r="C20" s="55" t="s">
        <v>20</v>
      </c>
      <c r="D20" s="23">
        <f>'część (1)'!H$6</f>
        <v>0</v>
      </c>
      <c r="E20" s="24"/>
    </row>
    <row r="21" spans="3:5" ht="15">
      <c r="C21" s="55" t="s">
        <v>21</v>
      </c>
      <c r="D21" s="23">
        <f>'część (2)'!H$6</f>
        <v>0</v>
      </c>
      <c r="E21" s="24"/>
    </row>
    <row r="22" spans="3:5" ht="15">
      <c r="C22" s="55" t="s">
        <v>22</v>
      </c>
      <c r="D22" s="23">
        <f>'część (3)'!H$6</f>
        <v>0</v>
      </c>
      <c r="E22" s="24"/>
    </row>
    <row r="23" spans="3:5" ht="15">
      <c r="C23" s="55" t="s">
        <v>23</v>
      </c>
      <c r="D23" s="23">
        <f>'część (4)'!H$6</f>
        <v>0</v>
      </c>
      <c r="E23" s="24"/>
    </row>
    <row r="24" spans="3:5" ht="15">
      <c r="C24" s="55" t="s">
        <v>24</v>
      </c>
      <c r="D24" s="23">
        <f>'część (5)'!H$6</f>
        <v>0</v>
      </c>
      <c r="E24" s="24"/>
    </row>
    <row r="25" spans="3:5" ht="15">
      <c r="C25" s="55" t="s">
        <v>25</v>
      </c>
      <c r="D25" s="23">
        <f>'część (6)'!H$6</f>
        <v>0</v>
      </c>
      <c r="E25" s="24"/>
    </row>
    <row r="26" spans="3:5" ht="15">
      <c r="C26" s="55" t="s">
        <v>69</v>
      </c>
      <c r="D26" s="23">
        <f>'część (7)'!H$6</f>
        <v>0</v>
      </c>
      <c r="E26" s="24"/>
    </row>
    <row r="27" spans="3:5" ht="15">
      <c r="C27" s="55" t="s">
        <v>70</v>
      </c>
      <c r="D27" s="23">
        <f>'część (8)'!H$6</f>
        <v>0</v>
      </c>
      <c r="E27" s="24"/>
    </row>
    <row r="28" spans="3:5" ht="15">
      <c r="C28" s="55" t="s">
        <v>71</v>
      </c>
      <c r="D28" s="23">
        <f>'część (9)'!H$6</f>
        <v>0</v>
      </c>
      <c r="E28" s="24"/>
    </row>
    <row r="29" spans="3:5" ht="15">
      <c r="C29" s="55" t="s">
        <v>72</v>
      </c>
      <c r="D29" s="23">
        <f>'część (10)'!H$6</f>
        <v>0</v>
      </c>
      <c r="E29" s="24"/>
    </row>
    <row r="30" spans="3:5" ht="15">
      <c r="C30" s="55" t="s">
        <v>73</v>
      </c>
      <c r="D30" s="23">
        <f>'część (11)'!H$6</f>
        <v>0</v>
      </c>
      <c r="E30" s="24"/>
    </row>
    <row r="31" spans="3:5" ht="15">
      <c r="C31" s="55" t="s">
        <v>74</v>
      </c>
      <c r="D31" s="23">
        <f>'część (12)'!H$6</f>
        <v>0</v>
      </c>
      <c r="E31" s="24"/>
    </row>
    <row r="32" spans="3:5" ht="15">
      <c r="C32" s="55" t="s">
        <v>85</v>
      </c>
      <c r="D32" s="23">
        <f>'część (13)'!H$6</f>
        <v>0</v>
      </c>
      <c r="E32" s="24"/>
    </row>
    <row r="33" spans="3:5" ht="15">
      <c r="C33" s="55" t="s">
        <v>86</v>
      </c>
      <c r="D33" s="23">
        <f>'część (14)'!H$6</f>
        <v>0</v>
      </c>
      <c r="E33" s="24"/>
    </row>
    <row r="34" spans="3:5" ht="15">
      <c r="C34" s="55" t="s">
        <v>87</v>
      </c>
      <c r="D34" s="23">
        <f>'część (15)'!H$6</f>
        <v>0</v>
      </c>
      <c r="E34" s="24"/>
    </row>
    <row r="35" spans="3:5" ht="15">
      <c r="C35" s="55" t="s">
        <v>88</v>
      </c>
      <c r="D35" s="23">
        <f>'część (16)'!H$6</f>
        <v>0</v>
      </c>
      <c r="E35" s="24"/>
    </row>
    <row r="36" spans="3:5" ht="36" customHeight="1">
      <c r="C36" s="114" t="s">
        <v>170</v>
      </c>
      <c r="D36" s="114"/>
      <c r="E36" s="114"/>
    </row>
    <row r="37" spans="2:5" ht="72.75" customHeight="1">
      <c r="B37" s="53" t="s">
        <v>2</v>
      </c>
      <c r="C37" s="107" t="s">
        <v>171</v>
      </c>
      <c r="D37" s="107"/>
      <c r="E37" s="107"/>
    </row>
    <row r="38" spans="2:5" ht="21" customHeight="1">
      <c r="B38" s="53" t="s">
        <v>3</v>
      </c>
      <c r="C38" s="115" t="s">
        <v>55</v>
      </c>
      <c r="D38" s="107"/>
      <c r="E38" s="116"/>
    </row>
    <row r="39" spans="2:5" ht="33" customHeight="1">
      <c r="B39" s="53" t="s">
        <v>4</v>
      </c>
      <c r="C39" s="121" t="s">
        <v>76</v>
      </c>
      <c r="D39" s="121"/>
      <c r="E39" s="121"/>
    </row>
    <row r="40" spans="2:5" ht="17.25" customHeight="1">
      <c r="B40" s="53" t="s">
        <v>28</v>
      </c>
      <c r="C40" s="25" t="s">
        <v>61</v>
      </c>
      <c r="D40" s="25"/>
      <c r="E40" s="25"/>
    </row>
    <row r="41" spans="3:5" ht="93.75" customHeight="1">
      <c r="C41" s="26" t="s">
        <v>60</v>
      </c>
      <c r="D41" s="108" t="s">
        <v>172</v>
      </c>
      <c r="E41" s="108"/>
    </row>
    <row r="42" spans="3:5" ht="20.25" customHeight="1">
      <c r="C42" s="27"/>
      <c r="D42" s="27" t="s">
        <v>59</v>
      </c>
      <c r="E42" s="25"/>
    </row>
    <row r="43" spans="2:5" s="49" customFormat="1" ht="56.25" customHeight="1">
      <c r="B43" s="49" t="s">
        <v>32</v>
      </c>
      <c r="C43" s="102" t="s">
        <v>91</v>
      </c>
      <c r="D43" s="102"/>
      <c r="E43" s="102"/>
    </row>
    <row r="44" spans="2:5" ht="36" customHeight="1">
      <c r="B44" s="49" t="s">
        <v>5</v>
      </c>
      <c r="C44" s="102" t="s">
        <v>56</v>
      </c>
      <c r="D44" s="102"/>
      <c r="E44" s="102"/>
    </row>
    <row r="45" spans="2:5" ht="21" customHeight="1">
      <c r="B45" s="49" t="s">
        <v>52</v>
      </c>
      <c r="C45" s="122" t="s">
        <v>57</v>
      </c>
      <c r="D45" s="122"/>
      <c r="E45" s="122"/>
    </row>
    <row r="46" spans="2:5" ht="39" customHeight="1">
      <c r="B46" s="49" t="s">
        <v>62</v>
      </c>
      <c r="C46" s="102" t="s">
        <v>58</v>
      </c>
      <c r="D46" s="102"/>
      <c r="E46" s="102"/>
    </row>
    <row r="47" spans="2:5" ht="158.25" customHeight="1">
      <c r="B47" s="49" t="s">
        <v>63</v>
      </c>
      <c r="C47" s="107" t="s">
        <v>173</v>
      </c>
      <c r="D47" s="107"/>
      <c r="E47" s="107"/>
    </row>
    <row r="48" spans="2:5" ht="18" customHeight="1">
      <c r="B48" s="53" t="s">
        <v>81</v>
      </c>
      <c r="C48" s="58" t="s">
        <v>6</v>
      </c>
      <c r="D48" s="57"/>
      <c r="E48" s="53"/>
    </row>
    <row r="49" spans="2:5" ht="18" customHeight="1">
      <c r="B49" s="28"/>
      <c r="C49" s="109" t="s">
        <v>17</v>
      </c>
      <c r="D49" s="110"/>
      <c r="E49" s="111"/>
    </row>
    <row r="50" spans="3:5" ht="18" customHeight="1">
      <c r="C50" s="109" t="s">
        <v>7</v>
      </c>
      <c r="D50" s="111"/>
      <c r="E50" s="55"/>
    </row>
    <row r="51" spans="3:5" ht="18" customHeight="1">
      <c r="C51" s="119"/>
      <c r="D51" s="120"/>
      <c r="E51" s="55"/>
    </row>
    <row r="52" spans="3:5" ht="18" customHeight="1">
      <c r="C52" s="119"/>
      <c r="D52" s="120"/>
      <c r="E52" s="55"/>
    </row>
    <row r="53" spans="3:5" ht="18" customHeight="1">
      <c r="C53" s="119"/>
      <c r="D53" s="120"/>
      <c r="E53" s="55"/>
    </row>
    <row r="54" spans="3:5" ht="18" customHeight="1">
      <c r="C54" s="29" t="s">
        <v>9</v>
      </c>
      <c r="D54" s="29"/>
      <c r="E54" s="13"/>
    </row>
    <row r="55" spans="3:5" ht="18" customHeight="1">
      <c r="C55" s="109" t="s">
        <v>18</v>
      </c>
      <c r="D55" s="110"/>
      <c r="E55" s="111"/>
    </row>
    <row r="56" spans="3:5" ht="18" customHeight="1">
      <c r="C56" s="30" t="s">
        <v>7</v>
      </c>
      <c r="D56" s="56" t="s">
        <v>8</v>
      </c>
      <c r="E56" s="31" t="s">
        <v>10</v>
      </c>
    </row>
    <row r="57" spans="3:5" ht="18" customHeight="1">
      <c r="C57" s="32"/>
      <c r="D57" s="56"/>
      <c r="E57" s="33"/>
    </row>
    <row r="58" spans="3:5" ht="18" customHeight="1">
      <c r="C58" s="32"/>
      <c r="D58" s="56"/>
      <c r="E58" s="33"/>
    </row>
    <row r="59" spans="3:5" ht="18" customHeight="1">
      <c r="C59" s="29"/>
      <c r="D59" s="29"/>
      <c r="E59" s="13"/>
    </row>
    <row r="60" spans="3:5" ht="18" customHeight="1">
      <c r="C60" s="109" t="s">
        <v>19</v>
      </c>
      <c r="D60" s="110"/>
      <c r="E60" s="111"/>
    </row>
    <row r="61" spans="3:5" ht="18" customHeight="1">
      <c r="C61" s="109" t="s">
        <v>11</v>
      </c>
      <c r="D61" s="111"/>
      <c r="E61" s="55"/>
    </row>
    <row r="62" spans="3:5" ht="18" customHeight="1">
      <c r="C62" s="106"/>
      <c r="D62" s="106"/>
      <c r="E62" s="55"/>
    </row>
    <row r="63" spans="3:5" ht="34.5" customHeight="1">
      <c r="C63" s="51"/>
      <c r="D63" s="34"/>
      <c r="E63" s="34"/>
    </row>
    <row r="64" spans="3:5" ht="21" customHeight="1">
      <c r="C64" s="117"/>
      <c r="D64" s="118"/>
      <c r="E64" s="118"/>
    </row>
  </sheetData>
  <sheetProtection/>
  <mergeCells count="31">
    <mergeCell ref="C39:E39"/>
    <mergeCell ref="C62:D62"/>
    <mergeCell ref="C55:E55"/>
    <mergeCell ref="C51:D51"/>
    <mergeCell ref="C45:E45"/>
    <mergeCell ref="C43:E43"/>
    <mergeCell ref="C50:D50"/>
    <mergeCell ref="C64:E64"/>
    <mergeCell ref="C46:E46"/>
    <mergeCell ref="C49:E49"/>
    <mergeCell ref="C52:D52"/>
    <mergeCell ref="C53:D53"/>
    <mergeCell ref="D41:E41"/>
    <mergeCell ref="C44:E44"/>
    <mergeCell ref="C60:E60"/>
    <mergeCell ref="C18:E18"/>
    <mergeCell ref="C61:D61"/>
    <mergeCell ref="D9:E9"/>
    <mergeCell ref="D16:E16"/>
    <mergeCell ref="C36:E36"/>
    <mergeCell ref="C47:E47"/>
    <mergeCell ref="C38:E38"/>
    <mergeCell ref="D6:E6"/>
    <mergeCell ref="D13:E13"/>
    <mergeCell ref="D11:E11"/>
    <mergeCell ref="D14:E14"/>
    <mergeCell ref="D8:E8"/>
    <mergeCell ref="C37:E37"/>
    <mergeCell ref="D10:E10"/>
    <mergeCell ref="D12:E12"/>
    <mergeCell ref="D15:E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2" manualBreakCount="2">
    <brk id="40" max="4" man="1"/>
    <brk id="4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3"/>
  <sheetViews>
    <sheetView showGridLines="0" view="pageBreakPreview" zoomScaleNormal="80" zoomScaleSheetLayoutView="100" zoomScalePageLayoutView="85" workbookViewId="0" topLeftCell="A1">
      <selection activeCell="D4" sqref="D4"/>
    </sheetView>
  </sheetViews>
  <sheetFormatPr defaultColWidth="9.00390625" defaultRowHeight="12.75"/>
  <cols>
    <col min="1" max="1" width="5.375" style="57" customWidth="1"/>
    <col min="2" max="2" width="16.625" style="57" customWidth="1"/>
    <col min="3" max="3" width="17.375" style="57" customWidth="1"/>
    <col min="4" max="4" width="24.75390625" style="57" customWidth="1"/>
    <col min="5" max="5" width="9.75390625" style="4" customWidth="1"/>
    <col min="6" max="6" width="12.25390625" style="57" customWidth="1"/>
    <col min="7" max="7" width="36.125" style="57" customWidth="1"/>
    <col min="8" max="8" width="31.00390625" style="57" customWidth="1"/>
    <col min="9" max="9" width="12.75390625" style="57" customWidth="1"/>
    <col min="10" max="12" width="16.125" style="57" customWidth="1"/>
    <col min="13" max="13" width="20.875" style="57" customWidth="1"/>
    <col min="14" max="14" width="18.625" style="57" customWidth="1"/>
    <col min="15" max="15" width="8.00390625" style="57" customWidth="1"/>
    <col min="16" max="16" width="15.875" style="57" customWidth="1"/>
    <col min="17" max="17" width="15.875" style="8" customWidth="1"/>
    <col min="18" max="18" width="15.875" style="57" customWidth="1"/>
    <col min="19" max="20" width="14.25390625" style="57" customWidth="1"/>
    <col min="21" max="21" width="15.25390625" style="57" customWidth="1"/>
    <col min="22" max="16384" width="9.125" style="57" customWidth="1"/>
  </cols>
  <sheetData>
    <row r="1" spans="2:20" ht="15">
      <c r="B1" s="3" t="str">
        <f>'formularz oferty'!D4</f>
        <v>DFP.271.26.2024.AMW</v>
      </c>
      <c r="N1" s="7" t="s">
        <v>65</v>
      </c>
      <c r="S1" s="3"/>
      <c r="T1" s="3"/>
    </row>
    <row r="2" spans="7:9" ht="15">
      <c r="G2" s="115"/>
      <c r="H2" s="115"/>
      <c r="I2" s="115"/>
    </row>
    <row r="3" ht="15">
      <c r="N3" s="7" t="s">
        <v>45</v>
      </c>
    </row>
    <row r="4" spans="2:17" ht="15">
      <c r="B4" s="58" t="s">
        <v>12</v>
      </c>
      <c r="C4" s="54">
        <v>8</v>
      </c>
      <c r="D4" s="9"/>
      <c r="E4" s="10"/>
      <c r="F4" s="53"/>
      <c r="G4" s="11" t="s">
        <v>16</v>
      </c>
      <c r="H4" s="53"/>
      <c r="I4" s="9"/>
      <c r="J4" s="53"/>
      <c r="K4" s="53"/>
      <c r="L4" s="53"/>
      <c r="M4" s="53"/>
      <c r="N4" s="53"/>
      <c r="Q4" s="57"/>
    </row>
    <row r="5" spans="2:17" ht="15">
      <c r="B5" s="58"/>
      <c r="C5" s="9"/>
      <c r="D5" s="9"/>
      <c r="E5" s="10"/>
      <c r="F5" s="53"/>
      <c r="G5" s="11"/>
      <c r="H5" s="53"/>
      <c r="I5" s="9"/>
      <c r="J5" s="53"/>
      <c r="K5" s="53"/>
      <c r="L5" s="53"/>
      <c r="M5" s="53"/>
      <c r="N5" s="53"/>
      <c r="Q5" s="57"/>
    </row>
    <row r="6" spans="1:17" ht="15">
      <c r="A6" s="58"/>
      <c r="B6" s="58"/>
      <c r="C6" s="12"/>
      <c r="D6" s="12"/>
      <c r="E6" s="13"/>
      <c r="F6" s="53"/>
      <c r="G6" s="52" t="s">
        <v>0</v>
      </c>
      <c r="H6" s="123">
        <f>SUM(N11:N11)</f>
        <v>0</v>
      </c>
      <c r="I6" s="124"/>
      <c r="Q6" s="57"/>
    </row>
    <row r="7" spans="1:17" ht="15">
      <c r="A7" s="58"/>
      <c r="C7" s="53"/>
      <c r="D7" s="53"/>
      <c r="E7" s="13"/>
      <c r="F7" s="53"/>
      <c r="G7" s="53"/>
      <c r="H7" s="53"/>
      <c r="I7" s="53"/>
      <c r="J7" s="53"/>
      <c r="K7" s="53"/>
      <c r="L7" s="53"/>
      <c r="Q7" s="57"/>
    </row>
    <row r="8" spans="1:17" ht="15">
      <c r="A8" s="58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7"/>
    </row>
    <row r="9" spans="2:17" ht="15">
      <c r="B9" s="58"/>
      <c r="E9" s="2"/>
      <c r="Q9" s="57"/>
    </row>
    <row r="10" spans="1:14" s="58" customFormat="1" ht="45">
      <c r="A10" s="5" t="s">
        <v>31</v>
      </c>
      <c r="B10" s="5" t="s">
        <v>13</v>
      </c>
      <c r="C10" s="5" t="s">
        <v>14</v>
      </c>
      <c r="D10" s="5" t="s">
        <v>46</v>
      </c>
      <c r="E10" s="126" t="s">
        <v>48</v>
      </c>
      <c r="F10" s="127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75</v>
      </c>
      <c r="K10" s="5" t="s">
        <v>26</v>
      </c>
      <c r="L10" s="5" t="s">
        <v>27</v>
      </c>
      <c r="M10" s="5" t="s">
        <v>174</v>
      </c>
      <c r="N10" s="5" t="s">
        <v>175</v>
      </c>
    </row>
    <row r="11" spans="1:14" ht="45">
      <c r="A11" s="36" t="s">
        <v>1</v>
      </c>
      <c r="B11" s="78" t="s">
        <v>114</v>
      </c>
      <c r="C11" s="79" t="s">
        <v>115</v>
      </c>
      <c r="D11" s="79" t="s">
        <v>116</v>
      </c>
      <c r="E11" s="77">
        <v>36</v>
      </c>
      <c r="F11" s="74" t="s">
        <v>157</v>
      </c>
      <c r="G11" s="37" t="s">
        <v>50</v>
      </c>
      <c r="H11" s="37"/>
      <c r="I11" s="37"/>
      <c r="J11" s="38"/>
      <c r="K11" s="37"/>
      <c r="L11" s="37"/>
      <c r="M11" s="37"/>
      <c r="N11" s="39">
        <f>ROUND(L11*ROUND(M11,2),2)</f>
        <v>0</v>
      </c>
    </row>
    <row r="12" spans="1:14" ht="45.75" customHeight="1">
      <c r="A12" s="46"/>
      <c r="B12" s="134" t="s">
        <v>154</v>
      </c>
      <c r="C12" s="134"/>
      <c r="D12" s="134"/>
      <c r="E12" s="134"/>
      <c r="F12" s="134"/>
      <c r="G12" s="134"/>
      <c r="H12" s="134"/>
      <c r="I12" s="47"/>
      <c r="J12" s="50"/>
      <c r="K12" s="47"/>
      <c r="L12" s="47"/>
      <c r="M12" s="47"/>
      <c r="N12" s="48"/>
    </row>
    <row r="13" spans="2:11" ht="21" customHeight="1">
      <c r="B13" s="107" t="s">
        <v>177</v>
      </c>
      <c r="C13" s="107"/>
      <c r="D13" s="107"/>
      <c r="E13" s="107"/>
      <c r="F13" s="107"/>
      <c r="G13" s="107"/>
      <c r="H13" s="107"/>
      <c r="I13" s="107"/>
      <c r="J13" s="107"/>
      <c r="K13" s="107"/>
    </row>
    <row r="14" ht="23.25" customHeight="1"/>
  </sheetData>
  <sheetProtection/>
  <mergeCells count="5">
    <mergeCell ref="G2:I2"/>
    <mergeCell ref="H6:I6"/>
    <mergeCell ref="B13:K13"/>
    <mergeCell ref="E10:F10"/>
    <mergeCell ref="B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5"/>
  <sheetViews>
    <sheetView showGridLines="0" view="pageBreakPreview" zoomScaleNormal="80" zoomScaleSheetLayoutView="100" zoomScalePageLayoutView="85" workbookViewId="0" topLeftCell="A1">
      <selection activeCell="D3" sqref="D3"/>
    </sheetView>
  </sheetViews>
  <sheetFormatPr defaultColWidth="9.00390625" defaultRowHeight="12.75"/>
  <cols>
    <col min="1" max="1" width="5.375" style="57" customWidth="1"/>
    <col min="2" max="2" width="17.75390625" style="57" customWidth="1"/>
    <col min="3" max="3" width="21.125" style="57" customWidth="1"/>
    <col min="4" max="4" width="26.25390625" style="57" customWidth="1"/>
    <col min="5" max="5" width="10.25390625" style="4" customWidth="1"/>
    <col min="6" max="6" width="8.375" style="57" customWidth="1"/>
    <col min="7" max="7" width="36.125" style="57" customWidth="1"/>
    <col min="8" max="8" width="31.00390625" style="57" customWidth="1"/>
    <col min="9" max="9" width="11.25390625" style="57" customWidth="1"/>
    <col min="10" max="10" width="17.125" style="57" customWidth="1"/>
    <col min="11" max="12" width="16.125" style="57" customWidth="1"/>
    <col min="13" max="13" width="20.875" style="57" customWidth="1"/>
    <col min="14" max="14" width="18.625" style="57" customWidth="1"/>
    <col min="15" max="15" width="8.00390625" style="57" customWidth="1"/>
    <col min="16" max="16" width="15.875" style="57" customWidth="1"/>
    <col min="17" max="17" width="15.875" style="8" customWidth="1"/>
    <col min="18" max="18" width="15.875" style="57" customWidth="1"/>
    <col min="19" max="20" width="14.25390625" style="57" customWidth="1"/>
    <col min="21" max="21" width="15.25390625" style="57" customWidth="1"/>
    <col min="22" max="16384" width="9.125" style="57" customWidth="1"/>
  </cols>
  <sheetData>
    <row r="1" spans="2:20" ht="15">
      <c r="B1" s="3" t="str">
        <f>'formularz oferty'!D4</f>
        <v>DFP.271.26.2024.AMW</v>
      </c>
      <c r="N1" s="7" t="s">
        <v>65</v>
      </c>
      <c r="S1" s="3"/>
      <c r="T1" s="3"/>
    </row>
    <row r="2" spans="7:9" ht="15">
      <c r="G2" s="115"/>
      <c r="H2" s="115"/>
      <c r="I2" s="115"/>
    </row>
    <row r="3" ht="15">
      <c r="N3" s="7" t="s">
        <v>45</v>
      </c>
    </row>
    <row r="4" spans="2:17" ht="15">
      <c r="B4" s="58" t="s">
        <v>12</v>
      </c>
      <c r="C4" s="54">
        <v>9</v>
      </c>
      <c r="D4" s="9"/>
      <c r="E4" s="10"/>
      <c r="F4" s="53"/>
      <c r="G4" s="11" t="s">
        <v>16</v>
      </c>
      <c r="H4" s="53"/>
      <c r="I4" s="9"/>
      <c r="J4" s="53"/>
      <c r="K4" s="53"/>
      <c r="L4" s="53"/>
      <c r="M4" s="53"/>
      <c r="N4" s="53"/>
      <c r="Q4" s="57"/>
    </row>
    <row r="5" spans="2:17" ht="15">
      <c r="B5" s="58"/>
      <c r="C5" s="9"/>
      <c r="D5" s="9"/>
      <c r="E5" s="10"/>
      <c r="F5" s="53"/>
      <c r="G5" s="11"/>
      <c r="H5" s="53"/>
      <c r="I5" s="9"/>
      <c r="J5" s="53"/>
      <c r="K5" s="53"/>
      <c r="L5" s="53"/>
      <c r="M5" s="53"/>
      <c r="N5" s="53"/>
      <c r="Q5" s="57"/>
    </row>
    <row r="6" spans="1:17" ht="15">
      <c r="A6" s="58"/>
      <c r="B6" s="58"/>
      <c r="C6" s="12"/>
      <c r="D6" s="12"/>
      <c r="E6" s="13"/>
      <c r="F6" s="53"/>
      <c r="G6" s="52" t="s">
        <v>0</v>
      </c>
      <c r="H6" s="123">
        <f>SUM(N11:N12)</f>
        <v>0</v>
      </c>
      <c r="I6" s="124"/>
      <c r="Q6" s="57"/>
    </row>
    <row r="7" spans="1:17" ht="15">
      <c r="A7" s="58"/>
      <c r="C7" s="53"/>
      <c r="D7" s="53"/>
      <c r="E7" s="13"/>
      <c r="F7" s="53"/>
      <c r="G7" s="53"/>
      <c r="H7" s="53"/>
      <c r="I7" s="53"/>
      <c r="J7" s="53"/>
      <c r="K7" s="53"/>
      <c r="L7" s="53"/>
      <c r="Q7" s="57"/>
    </row>
    <row r="8" spans="1:17" ht="15">
      <c r="A8" s="58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7"/>
    </row>
    <row r="9" spans="2:17" ht="15">
      <c r="B9" s="58"/>
      <c r="E9" s="2"/>
      <c r="Q9" s="57"/>
    </row>
    <row r="10" spans="1:14" s="58" customFormat="1" ht="45">
      <c r="A10" s="5" t="s">
        <v>31</v>
      </c>
      <c r="B10" s="5" t="s">
        <v>13</v>
      </c>
      <c r="C10" s="5" t="s">
        <v>14</v>
      </c>
      <c r="D10" s="5" t="s">
        <v>46</v>
      </c>
      <c r="E10" s="126" t="s">
        <v>48</v>
      </c>
      <c r="F10" s="127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75</v>
      </c>
      <c r="K10" s="5" t="s">
        <v>26</v>
      </c>
      <c r="L10" s="5" t="s">
        <v>27</v>
      </c>
      <c r="M10" s="5" t="s">
        <v>174</v>
      </c>
      <c r="N10" s="5" t="s">
        <v>175</v>
      </c>
    </row>
    <row r="11" spans="1:14" ht="114" customHeight="1">
      <c r="A11" s="36" t="s">
        <v>1</v>
      </c>
      <c r="B11" s="69" t="s">
        <v>117</v>
      </c>
      <c r="C11" s="69" t="s">
        <v>118</v>
      </c>
      <c r="D11" s="72" t="s">
        <v>119</v>
      </c>
      <c r="E11" s="80">
        <v>1700</v>
      </c>
      <c r="F11" s="74" t="s">
        <v>51</v>
      </c>
      <c r="G11" s="37" t="s">
        <v>50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108.75" customHeight="1">
      <c r="A12" s="36" t="s">
        <v>2</v>
      </c>
      <c r="B12" s="69" t="s">
        <v>117</v>
      </c>
      <c r="C12" s="81" t="s">
        <v>120</v>
      </c>
      <c r="D12" s="82" t="s">
        <v>119</v>
      </c>
      <c r="E12" s="83">
        <v>340</v>
      </c>
      <c r="F12" s="74" t="s">
        <v>51</v>
      </c>
      <c r="G12" s="37" t="s">
        <v>50</v>
      </c>
      <c r="H12" s="37"/>
      <c r="I12" s="37"/>
      <c r="J12" s="38"/>
      <c r="K12" s="37"/>
      <c r="L12" s="37" t="str">
        <f>IF(K12=0,"0,00",IF(K12&gt;0,ROUND(E12/K12,2)))</f>
        <v>0,00</v>
      </c>
      <c r="M12" s="37"/>
      <c r="N12" s="39">
        <f>ROUND(L12*ROUND(M12,2),2)</f>
        <v>0</v>
      </c>
    </row>
    <row r="13" spans="2:11" ht="24" customHeight="1">
      <c r="B13" s="107" t="s">
        <v>153</v>
      </c>
      <c r="C13" s="107"/>
      <c r="D13" s="107"/>
      <c r="E13" s="107"/>
      <c r="F13" s="107"/>
      <c r="G13" s="107"/>
      <c r="H13" s="107"/>
      <c r="I13" s="107"/>
      <c r="J13" s="107"/>
      <c r="K13" s="107"/>
    </row>
    <row r="14" spans="2:11" ht="40.5" customHeight="1">
      <c r="B14" s="107" t="s">
        <v>82</v>
      </c>
      <c r="C14" s="107"/>
      <c r="D14" s="107"/>
      <c r="E14" s="107"/>
      <c r="F14" s="107"/>
      <c r="G14" s="107"/>
      <c r="H14" s="107"/>
      <c r="I14" s="53"/>
      <c r="J14" s="53"/>
      <c r="K14" s="53"/>
    </row>
    <row r="15" spans="2:11" ht="24" customHeight="1">
      <c r="B15" s="107" t="s">
        <v>177</v>
      </c>
      <c r="C15" s="107"/>
      <c r="D15" s="107"/>
      <c r="E15" s="107"/>
      <c r="F15" s="107"/>
      <c r="G15" s="107"/>
      <c r="H15" s="107"/>
      <c r="I15" s="107"/>
      <c r="J15" s="107"/>
      <c r="K15" s="107"/>
    </row>
  </sheetData>
  <sheetProtection/>
  <mergeCells count="6">
    <mergeCell ref="G2:I2"/>
    <mergeCell ref="H6:I6"/>
    <mergeCell ref="B13:K13"/>
    <mergeCell ref="E10:F10"/>
    <mergeCell ref="B15:K15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3"/>
  <sheetViews>
    <sheetView showGridLines="0" view="pageBreakPreview" zoomScaleNormal="80" zoomScaleSheetLayoutView="100" zoomScalePageLayoutView="85" workbookViewId="0" topLeftCell="A1">
      <selection activeCell="G20" sqref="G20"/>
    </sheetView>
  </sheetViews>
  <sheetFormatPr defaultColWidth="9.00390625" defaultRowHeight="12.75"/>
  <cols>
    <col min="1" max="1" width="5.375" style="57" customWidth="1"/>
    <col min="2" max="2" width="18.625" style="57" customWidth="1"/>
    <col min="3" max="3" width="18.125" style="57" customWidth="1"/>
    <col min="4" max="4" width="28.375" style="57" customWidth="1"/>
    <col min="5" max="5" width="10.875" style="4" customWidth="1"/>
    <col min="6" max="6" width="8.125" style="57" customWidth="1"/>
    <col min="7" max="7" width="29.00390625" style="57" customWidth="1"/>
    <col min="8" max="8" width="31.00390625" style="57" customWidth="1"/>
    <col min="9" max="9" width="26.625" style="57" customWidth="1"/>
    <col min="10" max="10" width="16.25390625" style="57" customWidth="1"/>
    <col min="11" max="11" width="8.00390625" style="57" customWidth="1"/>
    <col min="12" max="12" width="16.125" style="57" customWidth="1"/>
    <col min="13" max="13" width="20.875" style="57" customWidth="1"/>
    <col min="14" max="14" width="18.625" style="57" customWidth="1"/>
    <col min="15" max="15" width="8.00390625" style="57" customWidth="1"/>
    <col min="16" max="16" width="15.875" style="57" customWidth="1"/>
    <col min="17" max="17" width="15.875" style="8" customWidth="1"/>
    <col min="18" max="18" width="15.875" style="57" customWidth="1"/>
    <col min="19" max="20" width="14.25390625" style="57" customWidth="1"/>
    <col min="21" max="21" width="15.25390625" style="57" customWidth="1"/>
    <col min="22" max="16384" width="9.125" style="57" customWidth="1"/>
  </cols>
  <sheetData>
    <row r="1" spans="2:20" ht="15">
      <c r="B1" s="3" t="str">
        <f>'formularz oferty'!D4</f>
        <v>DFP.271.26.2024.AMW</v>
      </c>
      <c r="N1" s="7" t="s">
        <v>65</v>
      </c>
      <c r="S1" s="3"/>
      <c r="T1" s="3"/>
    </row>
    <row r="2" spans="7:9" ht="15">
      <c r="G2" s="115"/>
      <c r="H2" s="115"/>
      <c r="I2" s="115"/>
    </row>
    <row r="3" ht="15">
      <c r="N3" s="7" t="s">
        <v>45</v>
      </c>
    </row>
    <row r="4" spans="2:17" ht="15">
      <c r="B4" s="58" t="s">
        <v>12</v>
      </c>
      <c r="C4" s="54">
        <v>10</v>
      </c>
      <c r="D4" s="9"/>
      <c r="E4" s="10"/>
      <c r="F4" s="53"/>
      <c r="G4" s="11" t="s">
        <v>16</v>
      </c>
      <c r="H4" s="53"/>
      <c r="I4" s="9"/>
      <c r="J4" s="53"/>
      <c r="K4" s="53"/>
      <c r="L4" s="53"/>
      <c r="M4" s="53"/>
      <c r="N4" s="53"/>
      <c r="Q4" s="57"/>
    </row>
    <row r="5" spans="2:17" ht="15">
      <c r="B5" s="58"/>
      <c r="C5" s="9"/>
      <c r="D5" s="9"/>
      <c r="E5" s="10"/>
      <c r="F5" s="53"/>
      <c r="G5" s="11"/>
      <c r="H5" s="53"/>
      <c r="I5" s="9"/>
      <c r="J5" s="53"/>
      <c r="K5" s="53"/>
      <c r="L5" s="53"/>
      <c r="M5" s="53"/>
      <c r="N5" s="53"/>
      <c r="Q5" s="57"/>
    </row>
    <row r="6" spans="1:17" ht="15">
      <c r="A6" s="58"/>
      <c r="B6" s="58"/>
      <c r="C6" s="12"/>
      <c r="D6" s="12"/>
      <c r="E6" s="13"/>
      <c r="F6" s="53"/>
      <c r="G6" s="52" t="s">
        <v>0</v>
      </c>
      <c r="H6" s="123">
        <f>SUM(N11:N11)</f>
        <v>0</v>
      </c>
      <c r="I6" s="124"/>
      <c r="Q6" s="57"/>
    </row>
    <row r="7" spans="1:17" ht="15">
      <c r="A7" s="58"/>
      <c r="C7" s="53"/>
      <c r="D7" s="53"/>
      <c r="E7" s="13"/>
      <c r="F7" s="53"/>
      <c r="G7" s="53"/>
      <c r="H7" s="53"/>
      <c r="I7" s="53"/>
      <c r="J7" s="53"/>
      <c r="K7" s="53"/>
      <c r="L7" s="53"/>
      <c r="Q7" s="57"/>
    </row>
    <row r="8" spans="1:17" ht="15">
      <c r="A8" s="58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7"/>
    </row>
    <row r="9" spans="2:17" ht="15">
      <c r="B9" s="58"/>
      <c r="E9" s="2"/>
      <c r="Q9" s="57"/>
    </row>
    <row r="10" spans="1:14" s="58" customFormat="1" ht="42.75">
      <c r="A10" s="5" t="s">
        <v>31</v>
      </c>
      <c r="B10" s="5" t="s">
        <v>13</v>
      </c>
      <c r="C10" s="5" t="s">
        <v>14</v>
      </c>
      <c r="D10" s="5" t="s">
        <v>46</v>
      </c>
      <c r="E10" s="126" t="s">
        <v>48</v>
      </c>
      <c r="F10" s="127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138" t="s">
        <v>75</v>
      </c>
      <c r="K10" s="139"/>
      <c r="L10" s="5" t="s">
        <v>184</v>
      </c>
      <c r="M10" s="5" t="s">
        <v>185</v>
      </c>
      <c r="N10" s="5" t="s">
        <v>175</v>
      </c>
    </row>
    <row r="11" spans="1:14" ht="135">
      <c r="A11" s="36" t="s">
        <v>1</v>
      </c>
      <c r="B11" s="84" t="s">
        <v>121</v>
      </c>
      <c r="C11" s="79" t="s">
        <v>122</v>
      </c>
      <c r="D11" s="79" t="s">
        <v>123</v>
      </c>
      <c r="E11" s="62">
        <v>3000</v>
      </c>
      <c r="F11" s="74" t="s">
        <v>158</v>
      </c>
      <c r="G11" s="37" t="s">
        <v>186</v>
      </c>
      <c r="H11" s="37"/>
      <c r="I11" s="37"/>
      <c r="J11" s="136" t="s">
        <v>164</v>
      </c>
      <c r="K11" s="137"/>
      <c r="L11" s="37"/>
      <c r="M11" s="37"/>
      <c r="N11" s="39">
        <f>ROUND(L11*ROUND(M11,2),2)</f>
        <v>0</v>
      </c>
    </row>
    <row r="12" spans="2:11" ht="36" customHeight="1">
      <c r="B12" s="107" t="s">
        <v>82</v>
      </c>
      <c r="C12" s="107"/>
      <c r="D12" s="107"/>
      <c r="E12" s="107"/>
      <c r="F12" s="107"/>
      <c r="G12" s="107"/>
      <c r="H12" s="107"/>
      <c r="I12" s="107"/>
      <c r="J12" s="107"/>
      <c r="K12" s="107"/>
    </row>
    <row r="13" spans="2:11" ht="15">
      <c r="B13" s="107" t="s">
        <v>177</v>
      </c>
      <c r="C13" s="107"/>
      <c r="D13" s="107"/>
      <c r="E13" s="107"/>
      <c r="F13" s="107"/>
      <c r="G13" s="107"/>
      <c r="H13" s="107"/>
      <c r="I13" s="107"/>
      <c r="J13" s="107"/>
      <c r="K13" s="107"/>
    </row>
  </sheetData>
  <sheetProtection/>
  <mergeCells count="7">
    <mergeCell ref="G2:I2"/>
    <mergeCell ref="H6:I6"/>
    <mergeCell ref="B12:K12"/>
    <mergeCell ref="E10:F10"/>
    <mergeCell ref="B13:K13"/>
    <mergeCell ref="J10:K10"/>
    <mergeCell ref="J11:K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4"/>
  <sheetViews>
    <sheetView showGridLines="0" view="pageBreakPreview" zoomScaleNormal="80" zoomScaleSheetLayoutView="100" zoomScalePageLayoutView="85" workbookViewId="0" topLeftCell="A1">
      <selection activeCell="B13" sqref="B13:I13"/>
    </sheetView>
  </sheetViews>
  <sheetFormatPr defaultColWidth="9.00390625" defaultRowHeight="12.75"/>
  <cols>
    <col min="1" max="1" width="5.375" style="57" customWidth="1"/>
    <col min="2" max="2" width="25.125" style="57" customWidth="1"/>
    <col min="3" max="3" width="19.25390625" style="57" customWidth="1"/>
    <col min="4" max="4" width="16.00390625" style="57" customWidth="1"/>
    <col min="5" max="5" width="8.625" style="4" customWidth="1"/>
    <col min="6" max="6" width="14.375" style="57" customWidth="1"/>
    <col min="7" max="7" width="36.125" style="57" customWidth="1"/>
    <col min="8" max="8" width="26.125" style="57" customWidth="1"/>
    <col min="9" max="9" width="10.875" style="57" customWidth="1"/>
    <col min="10" max="10" width="16.375" style="57" customWidth="1"/>
    <col min="11" max="12" width="16.125" style="57" customWidth="1"/>
    <col min="13" max="13" width="20.875" style="57" customWidth="1"/>
    <col min="14" max="14" width="18.625" style="57" customWidth="1"/>
    <col min="15" max="15" width="8.00390625" style="57" customWidth="1"/>
    <col min="16" max="16" width="15.875" style="57" customWidth="1"/>
    <col min="17" max="17" width="15.875" style="8" customWidth="1"/>
    <col min="18" max="18" width="15.875" style="57" customWidth="1"/>
    <col min="19" max="20" width="14.25390625" style="57" customWidth="1"/>
    <col min="21" max="21" width="15.25390625" style="57" customWidth="1"/>
    <col min="22" max="16384" width="9.125" style="57" customWidth="1"/>
  </cols>
  <sheetData>
    <row r="1" spans="2:20" ht="15">
      <c r="B1" s="3" t="str">
        <f>'formularz oferty'!D4</f>
        <v>DFP.271.26.2024.AMW</v>
      </c>
      <c r="N1" s="7" t="s">
        <v>65</v>
      </c>
      <c r="S1" s="3"/>
      <c r="T1" s="3"/>
    </row>
    <row r="2" spans="7:9" ht="15">
      <c r="G2" s="115"/>
      <c r="H2" s="115"/>
      <c r="I2" s="115"/>
    </row>
    <row r="3" ht="15">
      <c r="N3" s="7" t="s">
        <v>45</v>
      </c>
    </row>
    <row r="4" spans="2:17" ht="15">
      <c r="B4" s="58" t="s">
        <v>12</v>
      </c>
      <c r="C4" s="54">
        <v>11</v>
      </c>
      <c r="D4" s="9"/>
      <c r="E4" s="10"/>
      <c r="F4" s="53"/>
      <c r="G4" s="11" t="s">
        <v>16</v>
      </c>
      <c r="H4" s="53"/>
      <c r="I4" s="9"/>
      <c r="J4" s="53"/>
      <c r="K4" s="53"/>
      <c r="L4" s="53"/>
      <c r="M4" s="53"/>
      <c r="N4" s="53"/>
      <c r="Q4" s="57"/>
    </row>
    <row r="5" spans="2:17" ht="15">
      <c r="B5" s="58"/>
      <c r="C5" s="9"/>
      <c r="D5" s="9"/>
      <c r="E5" s="10"/>
      <c r="F5" s="53"/>
      <c r="G5" s="11"/>
      <c r="H5" s="53"/>
      <c r="I5" s="9"/>
      <c r="J5" s="53"/>
      <c r="K5" s="53"/>
      <c r="L5" s="53"/>
      <c r="M5" s="53"/>
      <c r="N5" s="53"/>
      <c r="Q5" s="57"/>
    </row>
    <row r="6" spans="1:17" ht="15">
      <c r="A6" s="58"/>
      <c r="B6" s="58"/>
      <c r="C6" s="12"/>
      <c r="D6" s="12"/>
      <c r="E6" s="13"/>
      <c r="F6" s="53"/>
      <c r="G6" s="52" t="s">
        <v>0</v>
      </c>
      <c r="H6" s="123">
        <f>SUM(N11:N11)</f>
        <v>0</v>
      </c>
      <c r="I6" s="124"/>
      <c r="Q6" s="57"/>
    </row>
    <row r="7" spans="1:17" ht="15">
      <c r="A7" s="58"/>
      <c r="C7" s="53"/>
      <c r="D7" s="53"/>
      <c r="E7" s="13"/>
      <c r="F7" s="53"/>
      <c r="G7" s="53"/>
      <c r="H7" s="53"/>
      <c r="I7" s="53"/>
      <c r="J7" s="53"/>
      <c r="K7" s="53"/>
      <c r="L7" s="53"/>
      <c r="Q7" s="57"/>
    </row>
    <row r="8" spans="1:17" ht="15">
      <c r="A8" s="58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7"/>
    </row>
    <row r="9" spans="2:17" ht="15">
      <c r="B9" s="58"/>
      <c r="E9" s="2"/>
      <c r="Q9" s="57"/>
    </row>
    <row r="10" spans="1:14" s="58" customFormat="1" ht="45">
      <c r="A10" s="5" t="s">
        <v>31</v>
      </c>
      <c r="B10" s="5" t="s">
        <v>13</v>
      </c>
      <c r="C10" s="5" t="s">
        <v>14</v>
      </c>
      <c r="D10" s="5" t="s">
        <v>46</v>
      </c>
      <c r="E10" s="126" t="s">
        <v>48</v>
      </c>
      <c r="F10" s="127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75</v>
      </c>
      <c r="K10" s="5" t="s">
        <v>26</v>
      </c>
      <c r="L10" s="5" t="s">
        <v>27</v>
      </c>
      <c r="M10" s="5" t="s">
        <v>174</v>
      </c>
      <c r="N10" s="5" t="s">
        <v>175</v>
      </c>
    </row>
    <row r="11" spans="1:14" ht="45">
      <c r="A11" s="36" t="s">
        <v>1</v>
      </c>
      <c r="B11" s="69" t="s">
        <v>161</v>
      </c>
      <c r="C11" s="85" t="s">
        <v>124</v>
      </c>
      <c r="D11" s="85" t="s">
        <v>125</v>
      </c>
      <c r="E11" s="86">
        <v>100</v>
      </c>
      <c r="F11" s="74" t="s">
        <v>157</v>
      </c>
      <c r="G11" s="37" t="s">
        <v>50</v>
      </c>
      <c r="H11" s="37"/>
      <c r="I11" s="37"/>
      <c r="J11" s="38"/>
      <c r="K11" s="37"/>
      <c r="L11" s="37"/>
      <c r="M11" s="37"/>
      <c r="N11" s="39">
        <f>ROUND(L11*ROUND(M11,2),2)</f>
        <v>0</v>
      </c>
    </row>
    <row r="12" spans="2:9" ht="26.25" customHeight="1">
      <c r="B12" s="125" t="s">
        <v>189</v>
      </c>
      <c r="C12" s="125"/>
      <c r="D12" s="125"/>
      <c r="E12" s="125"/>
      <c r="F12" s="125"/>
      <c r="G12" s="125"/>
      <c r="H12" s="125"/>
      <c r="I12" s="125"/>
    </row>
    <row r="13" spans="2:9" ht="36.75" customHeight="1">
      <c r="B13" s="107" t="s">
        <v>82</v>
      </c>
      <c r="C13" s="107"/>
      <c r="D13" s="107"/>
      <c r="E13" s="107"/>
      <c r="F13" s="107"/>
      <c r="G13" s="107"/>
      <c r="H13" s="107"/>
      <c r="I13" s="107"/>
    </row>
    <row r="14" spans="2:9" ht="26.25" customHeight="1">
      <c r="B14" s="107" t="s">
        <v>177</v>
      </c>
      <c r="C14" s="107"/>
      <c r="D14" s="107"/>
      <c r="E14" s="107"/>
      <c r="F14" s="107"/>
      <c r="G14" s="107"/>
      <c r="H14" s="107"/>
      <c r="I14" s="107"/>
    </row>
  </sheetData>
  <sheetProtection/>
  <mergeCells count="6">
    <mergeCell ref="G2:I2"/>
    <mergeCell ref="H6:I6"/>
    <mergeCell ref="E10:F10"/>
    <mergeCell ref="B12:I12"/>
    <mergeCell ref="B13:I13"/>
    <mergeCell ref="B14:I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5"/>
  <sheetViews>
    <sheetView showGridLines="0" view="pageBreakPreview" zoomScaleNormal="80" zoomScaleSheetLayoutView="100" zoomScalePageLayoutView="85" workbookViewId="0" topLeftCell="A1">
      <selection activeCell="E5" sqref="E5"/>
    </sheetView>
  </sheetViews>
  <sheetFormatPr defaultColWidth="9.00390625" defaultRowHeight="12.75"/>
  <cols>
    <col min="1" max="1" width="5.375" style="57" customWidth="1"/>
    <col min="2" max="2" width="17.875" style="57" customWidth="1"/>
    <col min="3" max="3" width="20.625" style="57" customWidth="1"/>
    <col min="4" max="4" width="13.00390625" style="57" customWidth="1"/>
    <col min="5" max="5" width="8.25390625" style="4" customWidth="1"/>
    <col min="6" max="6" width="14.75390625" style="57" customWidth="1"/>
    <col min="7" max="7" width="36.125" style="57" customWidth="1"/>
    <col min="8" max="8" width="31.00390625" style="57" customWidth="1"/>
    <col min="9" max="9" width="15.375" style="57" customWidth="1"/>
    <col min="10" max="10" width="23.25390625" style="57" customWidth="1"/>
    <col min="11" max="12" width="16.125" style="57" customWidth="1"/>
    <col min="13" max="13" width="20.875" style="57" customWidth="1"/>
    <col min="14" max="14" width="18.625" style="57" customWidth="1"/>
    <col min="15" max="15" width="8.00390625" style="57" customWidth="1"/>
    <col min="16" max="16" width="15.875" style="57" customWidth="1"/>
    <col min="17" max="17" width="15.875" style="8" customWidth="1"/>
    <col min="18" max="18" width="15.875" style="57" customWidth="1"/>
    <col min="19" max="20" width="14.25390625" style="57" customWidth="1"/>
    <col min="21" max="21" width="15.25390625" style="57" customWidth="1"/>
    <col min="22" max="16384" width="9.125" style="57" customWidth="1"/>
  </cols>
  <sheetData>
    <row r="1" spans="2:20" ht="15">
      <c r="B1" s="3" t="str">
        <f>'formularz oferty'!D4</f>
        <v>DFP.271.26.2024.AMW</v>
      </c>
      <c r="N1" s="7" t="s">
        <v>65</v>
      </c>
      <c r="S1" s="3"/>
      <c r="T1" s="3"/>
    </row>
    <row r="2" spans="7:9" ht="15">
      <c r="G2" s="115"/>
      <c r="H2" s="115"/>
      <c r="I2" s="115"/>
    </row>
    <row r="3" ht="15">
      <c r="N3" s="7" t="s">
        <v>45</v>
      </c>
    </row>
    <row r="4" spans="2:17" ht="15">
      <c r="B4" s="58" t="s">
        <v>12</v>
      </c>
      <c r="C4" s="54">
        <v>12</v>
      </c>
      <c r="D4" s="9"/>
      <c r="E4" s="10"/>
      <c r="F4" s="53"/>
      <c r="G4" s="11" t="s">
        <v>16</v>
      </c>
      <c r="H4" s="53"/>
      <c r="I4" s="9"/>
      <c r="J4" s="53"/>
      <c r="K4" s="53"/>
      <c r="L4" s="53"/>
      <c r="M4" s="53"/>
      <c r="N4" s="53"/>
      <c r="Q4" s="57"/>
    </row>
    <row r="5" spans="2:17" ht="15">
      <c r="B5" s="58"/>
      <c r="C5" s="9"/>
      <c r="D5" s="9"/>
      <c r="E5" s="10"/>
      <c r="F5" s="53"/>
      <c r="G5" s="11"/>
      <c r="H5" s="53"/>
      <c r="I5" s="9"/>
      <c r="J5" s="53"/>
      <c r="K5" s="53"/>
      <c r="L5" s="53"/>
      <c r="M5" s="53"/>
      <c r="N5" s="53"/>
      <c r="Q5" s="57"/>
    </row>
    <row r="6" spans="1:17" ht="15">
      <c r="A6" s="58"/>
      <c r="B6" s="58"/>
      <c r="C6" s="12"/>
      <c r="D6" s="12"/>
      <c r="E6" s="13"/>
      <c r="F6" s="53"/>
      <c r="G6" s="52" t="s">
        <v>0</v>
      </c>
      <c r="H6" s="123">
        <f>SUM(N11:N12)</f>
        <v>0</v>
      </c>
      <c r="I6" s="124"/>
      <c r="Q6" s="57"/>
    </row>
    <row r="7" spans="1:17" ht="15">
      <c r="A7" s="58"/>
      <c r="C7" s="53"/>
      <c r="D7" s="53"/>
      <c r="E7" s="13"/>
      <c r="F7" s="53"/>
      <c r="G7" s="53"/>
      <c r="H7" s="53"/>
      <c r="I7" s="53"/>
      <c r="J7" s="53"/>
      <c r="K7" s="53"/>
      <c r="L7" s="53"/>
      <c r="Q7" s="57"/>
    </row>
    <row r="8" spans="1:17" ht="15">
      <c r="A8" s="58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7"/>
    </row>
    <row r="9" spans="2:17" ht="15">
      <c r="B9" s="58"/>
      <c r="E9" s="2"/>
      <c r="Q9" s="57"/>
    </row>
    <row r="10" spans="1:14" s="58" customFormat="1" ht="45">
      <c r="A10" s="5" t="s">
        <v>31</v>
      </c>
      <c r="B10" s="5" t="s">
        <v>13</v>
      </c>
      <c r="C10" s="5" t="s">
        <v>14</v>
      </c>
      <c r="D10" s="5" t="s">
        <v>46</v>
      </c>
      <c r="E10" s="126" t="s">
        <v>48</v>
      </c>
      <c r="F10" s="127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75</v>
      </c>
      <c r="K10" s="5" t="s">
        <v>26</v>
      </c>
      <c r="L10" s="5" t="s">
        <v>187</v>
      </c>
      <c r="M10" s="5" t="s">
        <v>188</v>
      </c>
      <c r="N10" s="5" t="s">
        <v>175</v>
      </c>
    </row>
    <row r="11" spans="1:14" ht="140.25" customHeight="1">
      <c r="A11" s="36" t="s">
        <v>1</v>
      </c>
      <c r="B11" s="87" t="s">
        <v>126</v>
      </c>
      <c r="C11" s="88" t="s">
        <v>127</v>
      </c>
      <c r="D11" s="60" t="s">
        <v>128</v>
      </c>
      <c r="E11" s="89">
        <v>1000</v>
      </c>
      <c r="F11" s="74" t="s">
        <v>159</v>
      </c>
      <c r="G11" s="37" t="s">
        <v>50</v>
      </c>
      <c r="H11" s="37"/>
      <c r="I11" s="37"/>
      <c r="J11" s="38"/>
      <c r="K11" s="37"/>
      <c r="L11" s="37"/>
      <c r="M11" s="37"/>
      <c r="N11" s="39">
        <f>ROUND(L11*ROUND(M11,2),2)</f>
        <v>0</v>
      </c>
    </row>
    <row r="12" spans="1:14" ht="132.75" customHeight="1">
      <c r="A12" s="36" t="s">
        <v>2</v>
      </c>
      <c r="B12" s="90" t="s">
        <v>126</v>
      </c>
      <c r="C12" s="91" t="s">
        <v>129</v>
      </c>
      <c r="D12" s="60" t="s">
        <v>130</v>
      </c>
      <c r="E12" s="92">
        <v>60</v>
      </c>
      <c r="F12" s="74" t="s">
        <v>159</v>
      </c>
      <c r="G12" s="37" t="s">
        <v>50</v>
      </c>
      <c r="H12" s="37"/>
      <c r="I12" s="37"/>
      <c r="J12" s="38"/>
      <c r="K12" s="37"/>
      <c r="L12" s="37"/>
      <c r="M12" s="37"/>
      <c r="N12" s="39"/>
    </row>
    <row r="13" spans="2:11" ht="33.75" customHeight="1">
      <c r="B13" s="107" t="s">
        <v>153</v>
      </c>
      <c r="C13" s="107"/>
      <c r="D13" s="107"/>
      <c r="E13" s="107"/>
      <c r="F13" s="107"/>
      <c r="G13" s="107"/>
      <c r="H13" s="107"/>
      <c r="I13" s="107"/>
      <c r="J13" s="107"/>
      <c r="K13" s="107"/>
    </row>
    <row r="14" spans="2:11" ht="33.75" customHeight="1">
      <c r="B14" s="107" t="s">
        <v>82</v>
      </c>
      <c r="C14" s="107"/>
      <c r="D14" s="107"/>
      <c r="E14" s="107"/>
      <c r="F14" s="107"/>
      <c r="G14" s="107"/>
      <c r="H14" s="107"/>
      <c r="I14" s="107"/>
      <c r="J14" s="107"/>
      <c r="K14" s="107"/>
    </row>
    <row r="15" spans="2:11" ht="33.75" customHeight="1">
      <c r="B15" s="107" t="s">
        <v>177</v>
      </c>
      <c r="C15" s="107"/>
      <c r="D15" s="107"/>
      <c r="E15" s="107"/>
      <c r="F15" s="107"/>
      <c r="G15" s="107"/>
      <c r="H15" s="107"/>
      <c r="I15" s="107"/>
      <c r="J15" s="107"/>
      <c r="K15" s="107"/>
    </row>
  </sheetData>
  <sheetProtection/>
  <mergeCells count="6">
    <mergeCell ref="G2:I2"/>
    <mergeCell ref="H6:I6"/>
    <mergeCell ref="B13:K13"/>
    <mergeCell ref="E10:F10"/>
    <mergeCell ref="B14:K14"/>
    <mergeCell ref="B15:K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6"/>
  <sheetViews>
    <sheetView showGridLines="0" view="pageBreakPreview" zoomScaleNormal="80" zoomScaleSheetLayoutView="100" zoomScalePageLayoutView="85" workbookViewId="0" topLeftCell="A1">
      <selection activeCell="E4" sqref="E4"/>
    </sheetView>
  </sheetViews>
  <sheetFormatPr defaultColWidth="9.00390625" defaultRowHeight="12.75"/>
  <cols>
    <col min="1" max="1" width="5.375" style="57" customWidth="1"/>
    <col min="2" max="2" width="19.375" style="57" customWidth="1"/>
    <col min="3" max="3" width="17.75390625" style="57" customWidth="1"/>
    <col min="4" max="4" width="22.75390625" style="57" customWidth="1"/>
    <col min="5" max="5" width="9.00390625" style="4" customWidth="1"/>
    <col min="6" max="6" width="12.00390625" style="57" customWidth="1"/>
    <col min="7" max="7" width="36.125" style="57" customWidth="1"/>
    <col min="8" max="8" width="26.125" style="57" customWidth="1"/>
    <col min="9" max="9" width="17.875" style="57" customWidth="1"/>
    <col min="10" max="10" width="17.25390625" style="57" customWidth="1"/>
    <col min="11" max="12" width="16.125" style="57" customWidth="1"/>
    <col min="13" max="13" width="20.875" style="57" customWidth="1"/>
    <col min="14" max="14" width="18.625" style="57" customWidth="1"/>
    <col min="15" max="15" width="8.00390625" style="57" customWidth="1"/>
    <col min="16" max="16" width="15.875" style="57" customWidth="1"/>
    <col min="17" max="17" width="15.875" style="8" customWidth="1"/>
    <col min="18" max="18" width="15.875" style="57" customWidth="1"/>
    <col min="19" max="20" width="14.25390625" style="57" customWidth="1"/>
    <col min="21" max="21" width="15.25390625" style="57" customWidth="1"/>
    <col min="22" max="16384" width="9.125" style="57" customWidth="1"/>
  </cols>
  <sheetData>
    <row r="1" spans="2:20" ht="15">
      <c r="B1" s="3" t="str">
        <f>'formularz oferty'!D4</f>
        <v>DFP.271.26.2024.AMW</v>
      </c>
      <c r="N1" s="7" t="s">
        <v>65</v>
      </c>
      <c r="S1" s="3"/>
      <c r="T1" s="3"/>
    </row>
    <row r="2" spans="7:9" ht="15">
      <c r="G2" s="115"/>
      <c r="H2" s="115"/>
      <c r="I2" s="115"/>
    </row>
    <row r="3" ht="15">
      <c r="N3" s="7" t="s">
        <v>45</v>
      </c>
    </row>
    <row r="4" spans="2:17" ht="15">
      <c r="B4" s="58" t="s">
        <v>12</v>
      </c>
      <c r="C4" s="54">
        <v>13</v>
      </c>
      <c r="D4" s="9"/>
      <c r="E4" s="10"/>
      <c r="F4" s="53"/>
      <c r="G4" s="11" t="s">
        <v>16</v>
      </c>
      <c r="H4" s="53"/>
      <c r="I4" s="9"/>
      <c r="J4" s="53"/>
      <c r="K4" s="53"/>
      <c r="L4" s="53"/>
      <c r="M4" s="53"/>
      <c r="N4" s="53"/>
      <c r="Q4" s="57"/>
    </row>
    <row r="5" spans="2:17" ht="15">
      <c r="B5" s="58"/>
      <c r="C5" s="9"/>
      <c r="D5" s="9"/>
      <c r="E5" s="10"/>
      <c r="F5" s="53"/>
      <c r="G5" s="11"/>
      <c r="H5" s="53"/>
      <c r="I5" s="9"/>
      <c r="J5" s="53"/>
      <c r="K5" s="53"/>
      <c r="L5" s="53"/>
      <c r="M5" s="53"/>
      <c r="N5" s="53"/>
      <c r="Q5" s="57"/>
    </row>
    <row r="6" spans="1:17" ht="15">
      <c r="A6" s="58"/>
      <c r="B6" s="58"/>
      <c r="C6" s="12"/>
      <c r="D6" s="12"/>
      <c r="E6" s="13"/>
      <c r="F6" s="53"/>
      <c r="G6" s="52" t="s">
        <v>0</v>
      </c>
      <c r="H6" s="123">
        <f>SUM(N11:N14)</f>
        <v>0</v>
      </c>
      <c r="I6" s="124"/>
      <c r="Q6" s="57"/>
    </row>
    <row r="7" spans="1:17" ht="15">
      <c r="A7" s="58"/>
      <c r="C7" s="53"/>
      <c r="D7" s="53"/>
      <c r="E7" s="13"/>
      <c r="F7" s="53"/>
      <c r="G7" s="53"/>
      <c r="H7" s="53"/>
      <c r="I7" s="53"/>
      <c r="J7" s="53"/>
      <c r="K7" s="53"/>
      <c r="L7" s="53"/>
      <c r="Q7" s="57"/>
    </row>
    <row r="8" spans="1:17" ht="15">
      <c r="A8" s="58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7"/>
    </row>
    <row r="9" spans="2:17" ht="15">
      <c r="B9" s="58"/>
      <c r="E9" s="2"/>
      <c r="Q9" s="57"/>
    </row>
    <row r="10" spans="1:14" s="58" customFormat="1" ht="45">
      <c r="A10" s="5" t="s">
        <v>31</v>
      </c>
      <c r="B10" s="5" t="s">
        <v>13</v>
      </c>
      <c r="C10" s="5" t="s">
        <v>14</v>
      </c>
      <c r="D10" s="5" t="s">
        <v>46</v>
      </c>
      <c r="E10" s="126" t="s">
        <v>48</v>
      </c>
      <c r="F10" s="127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75</v>
      </c>
      <c r="K10" s="5" t="s">
        <v>26</v>
      </c>
      <c r="L10" s="5" t="s">
        <v>27</v>
      </c>
      <c r="M10" s="5" t="s">
        <v>174</v>
      </c>
      <c r="N10" s="5" t="s">
        <v>175</v>
      </c>
    </row>
    <row r="11" spans="1:14" ht="45">
      <c r="A11" s="36" t="s">
        <v>1</v>
      </c>
      <c r="B11" s="60" t="s">
        <v>131</v>
      </c>
      <c r="C11" s="61" t="s">
        <v>132</v>
      </c>
      <c r="D11" s="93" t="s">
        <v>133</v>
      </c>
      <c r="E11" s="86">
        <v>72</v>
      </c>
      <c r="F11" s="74" t="s">
        <v>156</v>
      </c>
      <c r="G11" s="37" t="s">
        <v>50</v>
      </c>
      <c r="H11" s="37"/>
      <c r="I11" s="37"/>
      <c r="J11" s="38"/>
      <c r="K11" s="37"/>
      <c r="L11" s="37"/>
      <c r="M11" s="37"/>
      <c r="N11" s="39">
        <f>ROUND(L11*ROUND(M11,2),2)</f>
        <v>0</v>
      </c>
    </row>
    <row r="12" spans="1:14" ht="53.25" customHeight="1">
      <c r="A12" s="36" t="s">
        <v>2</v>
      </c>
      <c r="B12" s="60" t="s">
        <v>134</v>
      </c>
      <c r="C12" s="61" t="s">
        <v>135</v>
      </c>
      <c r="D12" s="61" t="s">
        <v>136</v>
      </c>
      <c r="E12" s="86">
        <v>80</v>
      </c>
      <c r="F12" s="74" t="s">
        <v>156</v>
      </c>
      <c r="G12" s="37" t="s">
        <v>50</v>
      </c>
      <c r="H12" s="37"/>
      <c r="I12" s="37"/>
      <c r="J12" s="38"/>
      <c r="K12" s="37"/>
      <c r="L12" s="37"/>
      <c r="M12" s="37"/>
      <c r="N12" s="39">
        <f>ROUND(L12*ROUND(M12,2),2)</f>
        <v>0</v>
      </c>
    </row>
    <row r="13" spans="1:14" ht="54.75" customHeight="1">
      <c r="A13" s="36" t="s">
        <v>3</v>
      </c>
      <c r="B13" s="94" t="s">
        <v>137</v>
      </c>
      <c r="C13" s="95" t="s">
        <v>138</v>
      </c>
      <c r="D13" s="95" t="s">
        <v>139</v>
      </c>
      <c r="E13" s="96">
        <v>18</v>
      </c>
      <c r="F13" s="74" t="s">
        <v>156</v>
      </c>
      <c r="G13" s="37" t="s">
        <v>50</v>
      </c>
      <c r="H13" s="37"/>
      <c r="I13" s="37"/>
      <c r="J13" s="38"/>
      <c r="K13" s="37"/>
      <c r="L13" s="37"/>
      <c r="M13" s="37"/>
      <c r="N13" s="39">
        <f>ROUND(L13*ROUND(M13,2),2)</f>
        <v>0</v>
      </c>
    </row>
    <row r="14" spans="1:14" ht="58.5" customHeight="1">
      <c r="A14" s="36" t="s">
        <v>3</v>
      </c>
      <c r="B14" s="60" t="s">
        <v>137</v>
      </c>
      <c r="C14" s="61" t="s">
        <v>140</v>
      </c>
      <c r="D14" s="61" t="s">
        <v>141</v>
      </c>
      <c r="E14" s="86">
        <v>6</v>
      </c>
      <c r="F14" s="74" t="s">
        <v>156</v>
      </c>
      <c r="G14" s="37" t="s">
        <v>50</v>
      </c>
      <c r="H14" s="37"/>
      <c r="I14" s="37"/>
      <c r="J14" s="38"/>
      <c r="K14" s="37"/>
      <c r="L14" s="37"/>
      <c r="M14" s="37"/>
      <c r="N14" s="39">
        <f>ROUND(L14*ROUND(M14,2),2)</f>
        <v>0</v>
      </c>
    </row>
    <row r="15" spans="1:14" ht="54" customHeight="1">
      <c r="A15" s="46"/>
      <c r="B15" s="131" t="s">
        <v>82</v>
      </c>
      <c r="C15" s="131"/>
      <c r="D15" s="131"/>
      <c r="E15" s="131"/>
      <c r="F15" s="131"/>
      <c r="G15" s="131"/>
      <c r="H15" s="131"/>
      <c r="I15" s="131"/>
      <c r="J15" s="50"/>
      <c r="K15" s="47"/>
      <c r="L15" s="47"/>
      <c r="M15" s="47"/>
      <c r="N15" s="48"/>
    </row>
    <row r="16" spans="2:11" ht="27.75" customHeight="1">
      <c r="B16" s="107" t="s">
        <v>177</v>
      </c>
      <c r="C16" s="107"/>
      <c r="D16" s="107"/>
      <c r="E16" s="107"/>
      <c r="F16" s="107"/>
      <c r="G16" s="107"/>
      <c r="H16" s="107"/>
      <c r="I16" s="107"/>
      <c r="J16" s="107"/>
      <c r="K16" s="107"/>
    </row>
  </sheetData>
  <sheetProtection/>
  <mergeCells count="5">
    <mergeCell ref="G2:I2"/>
    <mergeCell ref="H6:I6"/>
    <mergeCell ref="E10:F10"/>
    <mergeCell ref="B16:K16"/>
    <mergeCell ref="B15:I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3"/>
  <sheetViews>
    <sheetView showGridLines="0" view="pageBreakPreview" zoomScaleNormal="80" zoomScaleSheetLayoutView="100" zoomScalePageLayoutView="85" workbookViewId="0" topLeftCell="A1">
      <selection activeCell="L12" sqref="L12"/>
    </sheetView>
  </sheetViews>
  <sheetFormatPr defaultColWidth="9.00390625" defaultRowHeight="12.75"/>
  <cols>
    <col min="1" max="1" width="5.375" style="57" customWidth="1"/>
    <col min="2" max="2" width="17.875" style="57" customWidth="1"/>
    <col min="3" max="3" width="11.625" style="57" customWidth="1"/>
    <col min="4" max="4" width="35.375" style="57" customWidth="1"/>
    <col min="5" max="5" width="7.875" style="4" customWidth="1"/>
    <col min="6" max="6" width="8.00390625" style="57" customWidth="1"/>
    <col min="7" max="7" width="36.125" style="57" customWidth="1"/>
    <col min="8" max="8" width="31.00390625" style="57" customWidth="1"/>
    <col min="9" max="9" width="13.375" style="57" customWidth="1"/>
    <col min="10" max="10" width="15.875" style="57" customWidth="1"/>
    <col min="11" max="12" width="16.125" style="57" customWidth="1"/>
    <col min="13" max="13" width="20.875" style="57" customWidth="1"/>
    <col min="14" max="14" width="18.625" style="57" customWidth="1"/>
    <col min="15" max="15" width="8.00390625" style="57" customWidth="1"/>
    <col min="16" max="16" width="15.875" style="57" customWidth="1"/>
    <col min="17" max="17" width="15.875" style="8" customWidth="1"/>
    <col min="18" max="18" width="15.875" style="57" customWidth="1"/>
    <col min="19" max="20" width="14.25390625" style="57" customWidth="1"/>
    <col min="21" max="21" width="15.25390625" style="57" customWidth="1"/>
    <col min="22" max="16384" width="9.125" style="57" customWidth="1"/>
  </cols>
  <sheetData>
    <row r="1" spans="2:20" ht="15">
      <c r="B1" s="3" t="str">
        <f>'formularz oferty'!D4</f>
        <v>DFP.271.26.2024.AMW</v>
      </c>
      <c r="N1" s="7" t="s">
        <v>65</v>
      </c>
      <c r="S1" s="3"/>
      <c r="T1" s="3"/>
    </row>
    <row r="2" spans="7:9" ht="15">
      <c r="G2" s="115"/>
      <c r="H2" s="115"/>
      <c r="I2" s="115"/>
    </row>
    <row r="3" ht="15">
      <c r="N3" s="7" t="s">
        <v>45</v>
      </c>
    </row>
    <row r="4" spans="2:17" ht="15">
      <c r="B4" s="58" t="s">
        <v>12</v>
      </c>
      <c r="C4" s="54">
        <v>14</v>
      </c>
      <c r="D4" s="9"/>
      <c r="E4" s="10"/>
      <c r="F4" s="53"/>
      <c r="G4" s="11" t="s">
        <v>16</v>
      </c>
      <c r="H4" s="53"/>
      <c r="I4" s="9"/>
      <c r="J4" s="53"/>
      <c r="K4" s="53"/>
      <c r="L4" s="53"/>
      <c r="M4" s="53"/>
      <c r="N4" s="53"/>
      <c r="Q4" s="57"/>
    </row>
    <row r="5" spans="2:17" ht="15">
      <c r="B5" s="58"/>
      <c r="C5" s="9"/>
      <c r="D5" s="9"/>
      <c r="E5" s="10"/>
      <c r="F5" s="53"/>
      <c r="G5" s="11"/>
      <c r="H5" s="53"/>
      <c r="I5" s="9"/>
      <c r="J5" s="53"/>
      <c r="K5" s="53"/>
      <c r="L5" s="53"/>
      <c r="M5" s="53"/>
      <c r="N5" s="53"/>
      <c r="Q5" s="57"/>
    </row>
    <row r="6" spans="1:17" ht="15">
      <c r="A6" s="58"/>
      <c r="B6" s="58"/>
      <c r="C6" s="12"/>
      <c r="D6" s="12"/>
      <c r="E6" s="13"/>
      <c r="F6" s="53"/>
      <c r="G6" s="52" t="s">
        <v>0</v>
      </c>
      <c r="H6" s="123">
        <f>SUM(N11:N11)</f>
        <v>0</v>
      </c>
      <c r="I6" s="124"/>
      <c r="Q6" s="57"/>
    </row>
    <row r="7" spans="1:17" ht="15">
      <c r="A7" s="58"/>
      <c r="C7" s="53"/>
      <c r="D7" s="53"/>
      <c r="E7" s="13"/>
      <c r="F7" s="53"/>
      <c r="G7" s="53"/>
      <c r="H7" s="53"/>
      <c r="I7" s="53"/>
      <c r="J7" s="53"/>
      <c r="K7" s="53"/>
      <c r="L7" s="53"/>
      <c r="Q7" s="57"/>
    </row>
    <row r="8" spans="1:17" ht="15">
      <c r="A8" s="58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7"/>
    </row>
    <row r="9" spans="2:17" ht="15">
      <c r="B9" s="58"/>
      <c r="E9" s="2"/>
      <c r="Q9" s="57"/>
    </row>
    <row r="10" spans="1:14" s="58" customFormat="1" ht="45">
      <c r="A10" s="5" t="s">
        <v>31</v>
      </c>
      <c r="B10" s="5" t="s">
        <v>13</v>
      </c>
      <c r="C10" s="5" t="s">
        <v>14</v>
      </c>
      <c r="D10" s="5" t="s">
        <v>46</v>
      </c>
      <c r="E10" s="126" t="s">
        <v>48</v>
      </c>
      <c r="F10" s="127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75</v>
      </c>
      <c r="K10" s="5" t="s">
        <v>26</v>
      </c>
      <c r="L10" s="5" t="s">
        <v>27</v>
      </c>
      <c r="M10" s="5" t="s">
        <v>174</v>
      </c>
      <c r="N10" s="5" t="s">
        <v>175</v>
      </c>
    </row>
    <row r="11" spans="1:14" ht="69" customHeight="1">
      <c r="A11" s="36" t="s">
        <v>1</v>
      </c>
      <c r="B11" s="69" t="s">
        <v>142</v>
      </c>
      <c r="C11" s="69" t="s">
        <v>143</v>
      </c>
      <c r="D11" s="69" t="s">
        <v>162</v>
      </c>
      <c r="E11" s="97">
        <v>2100</v>
      </c>
      <c r="F11" s="74" t="s">
        <v>51</v>
      </c>
      <c r="G11" s="37" t="s">
        <v>50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57" customHeight="1">
      <c r="A12" s="46"/>
      <c r="B12" s="133" t="s">
        <v>82</v>
      </c>
      <c r="C12" s="133"/>
      <c r="D12" s="133"/>
      <c r="E12" s="133"/>
      <c r="F12" s="133"/>
      <c r="G12" s="133"/>
      <c r="H12" s="53"/>
      <c r="I12" s="53"/>
      <c r="J12" s="53"/>
      <c r="K12" s="53"/>
      <c r="L12" s="47"/>
      <c r="M12" s="53"/>
      <c r="N12" s="48"/>
    </row>
    <row r="13" spans="2:11" ht="27.75" customHeight="1">
      <c r="B13" s="107" t="s">
        <v>177</v>
      </c>
      <c r="C13" s="107"/>
      <c r="D13" s="107"/>
      <c r="E13" s="107"/>
      <c r="F13" s="107"/>
      <c r="G13" s="107"/>
      <c r="H13" s="107"/>
      <c r="I13" s="107"/>
      <c r="J13" s="107"/>
      <c r="K13" s="107"/>
    </row>
  </sheetData>
  <sheetProtection/>
  <mergeCells count="5">
    <mergeCell ref="G2:I2"/>
    <mergeCell ref="H6:I6"/>
    <mergeCell ref="E10:F10"/>
    <mergeCell ref="B12:G12"/>
    <mergeCell ref="B13:K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5"/>
  <sheetViews>
    <sheetView showGridLines="0" view="pageBreakPreview" zoomScaleNormal="80" zoomScaleSheetLayoutView="100" zoomScalePageLayoutView="85" workbookViewId="0" topLeftCell="A1">
      <selection activeCell="E21" sqref="E21"/>
    </sheetView>
  </sheetViews>
  <sheetFormatPr defaultColWidth="9.00390625" defaultRowHeight="12.75"/>
  <cols>
    <col min="1" max="1" width="5.375" style="57" customWidth="1"/>
    <col min="2" max="2" width="17.25390625" style="57" customWidth="1"/>
    <col min="3" max="3" width="15.125" style="57" customWidth="1"/>
    <col min="4" max="4" width="28.375" style="57" customWidth="1"/>
    <col min="5" max="5" width="8.125" style="4" customWidth="1"/>
    <col min="6" max="6" width="8.25390625" style="57" customWidth="1"/>
    <col min="7" max="7" width="36.125" style="57" customWidth="1"/>
    <col min="8" max="8" width="25.125" style="57" customWidth="1"/>
    <col min="9" max="9" width="19.25390625" style="57" customWidth="1"/>
    <col min="10" max="10" width="20.375" style="57" customWidth="1"/>
    <col min="11" max="12" width="16.125" style="57" customWidth="1"/>
    <col min="13" max="13" width="20.875" style="57" customWidth="1"/>
    <col min="14" max="14" width="18.625" style="57" customWidth="1"/>
    <col min="15" max="15" width="8.00390625" style="57" customWidth="1"/>
    <col min="16" max="16" width="15.875" style="57" customWidth="1"/>
    <col min="17" max="17" width="15.875" style="8" customWidth="1"/>
    <col min="18" max="18" width="15.875" style="57" customWidth="1"/>
    <col min="19" max="20" width="14.25390625" style="57" customWidth="1"/>
    <col min="21" max="21" width="15.25390625" style="57" customWidth="1"/>
    <col min="22" max="16384" width="9.125" style="57" customWidth="1"/>
  </cols>
  <sheetData>
    <row r="1" spans="2:20" ht="15">
      <c r="B1" s="3" t="str">
        <f>'formularz oferty'!D4</f>
        <v>DFP.271.26.2024.AMW</v>
      </c>
      <c r="N1" s="7" t="s">
        <v>65</v>
      </c>
      <c r="S1" s="3"/>
      <c r="T1" s="3"/>
    </row>
    <row r="2" spans="7:9" ht="15">
      <c r="G2" s="115"/>
      <c r="H2" s="115"/>
      <c r="I2" s="115"/>
    </row>
    <row r="3" ht="15">
      <c r="N3" s="7" t="s">
        <v>45</v>
      </c>
    </row>
    <row r="4" spans="2:17" ht="15">
      <c r="B4" s="58" t="s">
        <v>12</v>
      </c>
      <c r="C4" s="54">
        <v>15</v>
      </c>
      <c r="D4" s="9"/>
      <c r="E4" s="10"/>
      <c r="F4" s="53"/>
      <c r="G4" s="11" t="s">
        <v>16</v>
      </c>
      <c r="H4" s="53"/>
      <c r="I4" s="9"/>
      <c r="J4" s="53"/>
      <c r="K4" s="53"/>
      <c r="L4" s="53"/>
      <c r="M4" s="53"/>
      <c r="N4" s="53"/>
      <c r="Q4" s="57"/>
    </row>
    <row r="5" spans="2:17" ht="15">
      <c r="B5" s="58"/>
      <c r="C5" s="9"/>
      <c r="D5" s="9"/>
      <c r="E5" s="10"/>
      <c r="F5" s="53"/>
      <c r="G5" s="11"/>
      <c r="H5" s="53"/>
      <c r="I5" s="9"/>
      <c r="J5" s="53"/>
      <c r="K5" s="53"/>
      <c r="L5" s="53"/>
      <c r="M5" s="53"/>
      <c r="N5" s="53"/>
      <c r="Q5" s="57"/>
    </row>
    <row r="6" spans="1:17" ht="15">
      <c r="A6" s="58"/>
      <c r="B6" s="58"/>
      <c r="C6" s="12"/>
      <c r="D6" s="12"/>
      <c r="E6" s="13"/>
      <c r="F6" s="53"/>
      <c r="G6" s="52" t="s">
        <v>0</v>
      </c>
      <c r="H6" s="123">
        <f>SUM(N11:N12)</f>
        <v>0</v>
      </c>
      <c r="I6" s="124"/>
      <c r="Q6" s="57"/>
    </row>
    <row r="7" spans="1:17" ht="15">
      <c r="A7" s="58"/>
      <c r="C7" s="53"/>
      <c r="D7" s="53"/>
      <c r="E7" s="13"/>
      <c r="F7" s="53"/>
      <c r="G7" s="53"/>
      <c r="H7" s="53"/>
      <c r="I7" s="53"/>
      <c r="J7" s="53"/>
      <c r="K7" s="53"/>
      <c r="L7" s="53"/>
      <c r="Q7" s="57"/>
    </row>
    <row r="8" spans="1:17" ht="15">
      <c r="A8" s="58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7"/>
    </row>
    <row r="9" spans="2:17" ht="15">
      <c r="B9" s="58"/>
      <c r="E9" s="2"/>
      <c r="Q9" s="57"/>
    </row>
    <row r="10" spans="1:14" s="58" customFormat="1" ht="45">
      <c r="A10" s="5" t="s">
        <v>31</v>
      </c>
      <c r="B10" s="5" t="s">
        <v>13</v>
      </c>
      <c r="C10" s="5" t="s">
        <v>14</v>
      </c>
      <c r="D10" s="5" t="s">
        <v>46</v>
      </c>
      <c r="E10" s="126" t="s">
        <v>48</v>
      </c>
      <c r="F10" s="127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75</v>
      </c>
      <c r="K10" s="5" t="s">
        <v>26</v>
      </c>
      <c r="L10" s="5" t="s">
        <v>27</v>
      </c>
      <c r="M10" s="5" t="s">
        <v>174</v>
      </c>
      <c r="N10" s="5" t="s">
        <v>175</v>
      </c>
    </row>
    <row r="11" spans="1:14" ht="45">
      <c r="A11" s="36" t="s">
        <v>1</v>
      </c>
      <c r="B11" s="69" t="s">
        <v>144</v>
      </c>
      <c r="C11" s="69" t="s">
        <v>145</v>
      </c>
      <c r="D11" s="69" t="s">
        <v>146</v>
      </c>
      <c r="E11" s="77">
        <v>1100</v>
      </c>
      <c r="F11" s="74" t="s">
        <v>51</v>
      </c>
      <c r="G11" s="37" t="s">
        <v>50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45">
      <c r="A12" s="36" t="s">
        <v>2</v>
      </c>
      <c r="B12" s="69" t="s">
        <v>144</v>
      </c>
      <c r="C12" s="61" t="s">
        <v>147</v>
      </c>
      <c r="D12" s="69" t="s">
        <v>146</v>
      </c>
      <c r="E12" s="98">
        <v>30</v>
      </c>
      <c r="F12" s="74" t="s">
        <v>51</v>
      </c>
      <c r="G12" s="37" t="s">
        <v>50</v>
      </c>
      <c r="H12" s="55"/>
      <c r="I12" s="55"/>
      <c r="J12" s="55"/>
      <c r="K12" s="55"/>
      <c r="L12" s="37" t="str">
        <f>IF(K12=0,"0,00",IF(K12&gt;0,ROUND(E12/K12,2)))</f>
        <v>0,00</v>
      </c>
      <c r="M12" s="55"/>
      <c r="N12" s="39">
        <f>ROUND(L12*ROUND(M12,2),2)</f>
        <v>0</v>
      </c>
    </row>
    <row r="13" spans="1:14" ht="21" customHeight="1">
      <c r="A13" s="46"/>
      <c r="B13" s="133" t="s">
        <v>191</v>
      </c>
      <c r="C13" s="133"/>
      <c r="D13" s="133"/>
      <c r="E13" s="133"/>
      <c r="F13" s="133"/>
      <c r="G13" s="133"/>
      <c r="H13" s="101"/>
      <c r="I13" s="101"/>
      <c r="J13" s="53"/>
      <c r="K13" s="53"/>
      <c r="L13" s="47"/>
      <c r="M13" s="53"/>
      <c r="N13" s="48"/>
    </row>
    <row r="14" spans="1:14" ht="21" customHeight="1">
      <c r="A14" s="46"/>
      <c r="B14" s="135" t="s">
        <v>68</v>
      </c>
      <c r="C14" s="135"/>
      <c r="D14" s="135"/>
      <c r="E14" s="135"/>
      <c r="F14" s="135"/>
      <c r="G14" s="135"/>
      <c r="H14" s="135"/>
      <c r="I14" s="135"/>
      <c r="J14" s="53"/>
      <c r="K14" s="53"/>
      <c r="L14" s="47"/>
      <c r="M14" s="53"/>
      <c r="N14" s="48"/>
    </row>
    <row r="15" spans="2:11" ht="23.25" customHeight="1">
      <c r="B15" s="107" t="s">
        <v>177</v>
      </c>
      <c r="C15" s="107"/>
      <c r="D15" s="107"/>
      <c r="E15" s="107"/>
      <c r="F15" s="107"/>
      <c r="G15" s="107"/>
      <c r="H15" s="107"/>
      <c r="I15" s="107"/>
      <c r="J15" s="107"/>
      <c r="K15" s="107"/>
    </row>
  </sheetData>
  <sheetProtection/>
  <mergeCells count="6">
    <mergeCell ref="G2:I2"/>
    <mergeCell ref="H6:I6"/>
    <mergeCell ref="E10:F10"/>
    <mergeCell ref="B13:G13"/>
    <mergeCell ref="B15:K15"/>
    <mergeCell ref="B14:I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6"/>
  <sheetViews>
    <sheetView showGridLines="0" tabSelected="1" view="pageBreakPreview" zoomScale="80" zoomScaleNormal="80" zoomScaleSheetLayoutView="80" zoomScalePageLayoutView="85" workbookViewId="0" topLeftCell="A1">
      <selection activeCell="K24" sqref="K24"/>
    </sheetView>
  </sheetViews>
  <sheetFormatPr defaultColWidth="9.00390625" defaultRowHeight="12.75"/>
  <cols>
    <col min="1" max="1" width="5.375" style="57" customWidth="1"/>
    <col min="2" max="2" width="20.75390625" style="57" customWidth="1"/>
    <col min="3" max="3" width="16.25390625" style="57" customWidth="1"/>
    <col min="4" max="4" width="28.25390625" style="57" customWidth="1"/>
    <col min="5" max="5" width="8.75390625" style="4" customWidth="1"/>
    <col min="6" max="6" width="7.875" style="57" customWidth="1"/>
    <col min="7" max="7" width="36.125" style="57" customWidth="1"/>
    <col min="8" max="8" width="31.00390625" style="57" customWidth="1"/>
    <col min="9" max="9" width="16.25390625" style="57" customWidth="1"/>
    <col min="10" max="10" width="18.875" style="57" customWidth="1"/>
    <col min="11" max="12" width="16.125" style="57" customWidth="1"/>
    <col min="13" max="13" width="20.875" style="57" customWidth="1"/>
    <col min="14" max="14" width="18.625" style="57" customWidth="1"/>
    <col min="15" max="15" width="8.00390625" style="57" customWidth="1"/>
    <col min="16" max="16" width="15.875" style="57" customWidth="1"/>
    <col min="17" max="17" width="15.875" style="8" customWidth="1"/>
    <col min="18" max="18" width="15.875" style="57" customWidth="1"/>
    <col min="19" max="20" width="14.25390625" style="57" customWidth="1"/>
    <col min="21" max="21" width="15.25390625" style="57" customWidth="1"/>
    <col min="22" max="16384" width="9.125" style="57" customWidth="1"/>
  </cols>
  <sheetData>
    <row r="1" spans="2:20" ht="15">
      <c r="B1" s="3" t="str">
        <f>'formularz oferty'!D4</f>
        <v>DFP.271.26.2024.AMW</v>
      </c>
      <c r="N1" s="7" t="s">
        <v>65</v>
      </c>
      <c r="S1" s="3"/>
      <c r="T1" s="3"/>
    </row>
    <row r="2" spans="7:9" ht="15">
      <c r="G2" s="115"/>
      <c r="H2" s="115"/>
      <c r="I2" s="115"/>
    </row>
    <row r="3" ht="15">
      <c r="N3" s="7" t="s">
        <v>45</v>
      </c>
    </row>
    <row r="4" spans="2:17" ht="15">
      <c r="B4" s="58" t="s">
        <v>12</v>
      </c>
      <c r="C4" s="54">
        <v>16</v>
      </c>
      <c r="D4" s="9"/>
      <c r="E4" s="10"/>
      <c r="F4" s="53"/>
      <c r="G4" s="11" t="s">
        <v>16</v>
      </c>
      <c r="H4" s="53"/>
      <c r="I4" s="9"/>
      <c r="J4" s="53"/>
      <c r="K4" s="53"/>
      <c r="L4" s="53"/>
      <c r="M4" s="53"/>
      <c r="N4" s="53"/>
      <c r="Q4" s="57"/>
    </row>
    <row r="5" spans="2:17" ht="15">
      <c r="B5" s="58"/>
      <c r="C5" s="9"/>
      <c r="D5" s="9"/>
      <c r="E5" s="10"/>
      <c r="F5" s="53"/>
      <c r="G5" s="11"/>
      <c r="H5" s="53"/>
      <c r="I5" s="9"/>
      <c r="J5" s="53"/>
      <c r="K5" s="53"/>
      <c r="L5" s="53"/>
      <c r="M5" s="53"/>
      <c r="N5" s="53"/>
      <c r="Q5" s="57"/>
    </row>
    <row r="6" spans="1:17" ht="15">
      <c r="A6" s="58"/>
      <c r="B6" s="58"/>
      <c r="C6" s="12"/>
      <c r="D6" s="12"/>
      <c r="E6" s="13"/>
      <c r="F6" s="53"/>
      <c r="G6" s="52" t="s">
        <v>0</v>
      </c>
      <c r="H6" s="123">
        <f>SUM(N11:N12)</f>
        <v>0</v>
      </c>
      <c r="I6" s="124"/>
      <c r="Q6" s="57"/>
    </row>
    <row r="7" spans="1:17" ht="15">
      <c r="A7" s="58"/>
      <c r="C7" s="53"/>
      <c r="D7" s="53"/>
      <c r="E7" s="13"/>
      <c r="F7" s="53"/>
      <c r="G7" s="53"/>
      <c r="H7" s="53"/>
      <c r="I7" s="53"/>
      <c r="J7" s="53"/>
      <c r="K7" s="53"/>
      <c r="L7" s="53"/>
      <c r="Q7" s="57"/>
    </row>
    <row r="8" spans="1:17" ht="15">
      <c r="A8" s="58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7"/>
    </row>
    <row r="9" spans="2:17" ht="15">
      <c r="B9" s="58"/>
      <c r="E9" s="2"/>
      <c r="Q9" s="57"/>
    </row>
    <row r="10" spans="1:14" s="58" customFormat="1" ht="45">
      <c r="A10" s="5" t="s">
        <v>31</v>
      </c>
      <c r="B10" s="5" t="s">
        <v>13</v>
      </c>
      <c r="C10" s="5" t="s">
        <v>14</v>
      </c>
      <c r="D10" s="5" t="s">
        <v>46</v>
      </c>
      <c r="E10" s="126" t="s">
        <v>48</v>
      </c>
      <c r="F10" s="127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75</v>
      </c>
      <c r="K10" s="5" t="s">
        <v>26</v>
      </c>
      <c r="L10" s="5" t="s">
        <v>27</v>
      </c>
      <c r="M10" s="5" t="s">
        <v>174</v>
      </c>
      <c r="N10" s="5" t="s">
        <v>175</v>
      </c>
    </row>
    <row r="11" spans="1:14" ht="45">
      <c r="A11" s="36" t="s">
        <v>1</v>
      </c>
      <c r="B11" s="140" t="s">
        <v>148</v>
      </c>
      <c r="C11" s="99" t="s">
        <v>149</v>
      </c>
      <c r="D11" s="99" t="s">
        <v>150</v>
      </c>
      <c r="E11" s="100">
        <v>600</v>
      </c>
      <c r="F11" s="74" t="s">
        <v>51</v>
      </c>
      <c r="G11" s="37" t="s">
        <v>50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45">
      <c r="A12" s="36" t="s">
        <v>2</v>
      </c>
      <c r="B12" s="99" t="s">
        <v>151</v>
      </c>
      <c r="C12" s="99" t="s">
        <v>152</v>
      </c>
      <c r="D12" s="99" t="s">
        <v>84</v>
      </c>
      <c r="E12" s="100">
        <v>180</v>
      </c>
      <c r="F12" s="74" t="s">
        <v>51</v>
      </c>
      <c r="G12" s="37" t="s">
        <v>50</v>
      </c>
      <c r="H12" s="37"/>
      <c r="I12" s="37"/>
      <c r="J12" s="38"/>
      <c r="K12" s="37"/>
      <c r="L12" s="37" t="str">
        <f>IF(K12=0,"0,00",IF(K12&gt;0,ROUND(E12/K12,2)))</f>
        <v>0,00</v>
      </c>
      <c r="M12" s="37"/>
      <c r="N12" s="39">
        <f>ROUND(L12*ROUND(M12,2),2)</f>
        <v>0</v>
      </c>
    </row>
    <row r="13" spans="2:11" ht="30" customHeight="1">
      <c r="B13" s="107" t="s">
        <v>68</v>
      </c>
      <c r="C13" s="107"/>
      <c r="D13" s="107"/>
      <c r="E13" s="107"/>
      <c r="F13" s="107"/>
      <c r="G13" s="107"/>
      <c r="H13" s="107"/>
      <c r="I13" s="107"/>
      <c r="J13" s="107"/>
      <c r="K13" s="107"/>
    </row>
    <row r="14" spans="2:11" ht="30" customHeight="1">
      <c r="B14" s="107" t="s">
        <v>155</v>
      </c>
      <c r="C14" s="107"/>
      <c r="D14" s="107"/>
      <c r="E14" s="107"/>
      <c r="F14" s="107"/>
      <c r="G14" s="107"/>
      <c r="H14" s="107"/>
      <c r="I14" s="107"/>
      <c r="J14" s="107"/>
      <c r="K14" s="107"/>
    </row>
    <row r="15" spans="2:11" ht="48.75" customHeight="1">
      <c r="B15" s="107" t="s">
        <v>192</v>
      </c>
      <c r="C15" s="107"/>
      <c r="D15" s="107"/>
      <c r="E15" s="107"/>
      <c r="F15" s="107"/>
      <c r="G15" s="107"/>
      <c r="H15" s="107"/>
      <c r="I15" s="53"/>
      <c r="J15" s="53"/>
      <c r="K15" s="53"/>
    </row>
    <row r="16" spans="2:11" ht="30" customHeight="1">
      <c r="B16" s="107" t="s">
        <v>177</v>
      </c>
      <c r="C16" s="107"/>
      <c r="D16" s="107"/>
      <c r="E16" s="107"/>
      <c r="F16" s="107"/>
      <c r="G16" s="107"/>
      <c r="H16" s="107"/>
      <c r="I16" s="107"/>
      <c r="J16" s="107"/>
      <c r="K16" s="107"/>
    </row>
  </sheetData>
  <sheetProtection/>
  <mergeCells count="7">
    <mergeCell ref="G2:I2"/>
    <mergeCell ref="H6:I6"/>
    <mergeCell ref="E10:F10"/>
    <mergeCell ref="B13:K13"/>
    <mergeCell ref="B14:K14"/>
    <mergeCell ref="B16:K16"/>
    <mergeCell ref="B15:H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5"/>
  <sheetViews>
    <sheetView view="pageBreakPreview" zoomScale="90" zoomScaleSheetLayoutView="90" zoomScalePageLayoutView="0" workbookViewId="0" topLeftCell="A1">
      <selection activeCell="A26" sqref="A26"/>
    </sheetView>
  </sheetViews>
  <sheetFormatPr defaultColWidth="9.00390625" defaultRowHeight="12.75"/>
  <cols>
    <col min="1" max="1" width="89.875" style="0" customWidth="1"/>
  </cols>
  <sheetData>
    <row r="1" ht="18.75">
      <c r="A1" s="41" t="s">
        <v>77</v>
      </c>
    </row>
    <row r="2" ht="13.5" thickBot="1"/>
    <row r="3" ht="143.25" customHeight="1">
      <c r="A3" s="42" t="s">
        <v>78</v>
      </c>
    </row>
    <row r="4" ht="108.75" customHeight="1">
      <c r="A4" s="43" t="s">
        <v>79</v>
      </c>
    </row>
    <row r="5" ht="103.5" customHeight="1" thickBot="1">
      <c r="A5" s="44" t="s">
        <v>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3"/>
  <sheetViews>
    <sheetView showGridLines="0" view="pageBreakPreview" zoomScale="110" zoomScaleNormal="90" zoomScaleSheetLayoutView="110" zoomScalePageLayoutView="85" workbookViewId="0" topLeftCell="B1">
      <selection activeCell="J12" sqref="J12"/>
    </sheetView>
  </sheetViews>
  <sheetFormatPr defaultColWidth="9.00390625" defaultRowHeight="12.75"/>
  <cols>
    <col min="1" max="1" width="5.375" style="57" customWidth="1"/>
    <col min="2" max="2" width="13.625" style="57" customWidth="1"/>
    <col min="3" max="3" width="18.25390625" style="57" customWidth="1"/>
    <col min="4" max="4" width="30.125" style="57" customWidth="1"/>
    <col min="5" max="5" width="7.75390625" style="4" customWidth="1"/>
    <col min="6" max="6" width="12.875" style="57" customWidth="1"/>
    <col min="7" max="7" width="36.125" style="57" customWidth="1"/>
    <col min="8" max="8" width="21.25390625" style="57" customWidth="1"/>
    <col min="9" max="9" width="11.25390625" style="57" customWidth="1"/>
    <col min="10" max="10" width="29.75390625" style="57" customWidth="1"/>
    <col min="11" max="12" width="16.125" style="57" customWidth="1"/>
    <col min="13" max="13" width="17.125" style="57" customWidth="1"/>
    <col min="14" max="14" width="18.625" style="57" customWidth="1"/>
    <col min="15" max="15" width="8.00390625" style="57" customWidth="1"/>
    <col min="16" max="16" width="15.875" style="57" customWidth="1"/>
    <col min="17" max="17" width="15.875" style="8" customWidth="1"/>
    <col min="18" max="18" width="15.875" style="57" customWidth="1"/>
    <col min="19" max="20" width="14.25390625" style="57" customWidth="1"/>
    <col min="21" max="21" width="15.25390625" style="57" customWidth="1"/>
    <col min="22" max="16384" width="9.125" style="57" customWidth="1"/>
  </cols>
  <sheetData>
    <row r="1" spans="2:20" ht="15">
      <c r="B1" s="3" t="str">
        <f>'formularz oferty'!D4</f>
        <v>DFP.271.26.2024.AMW</v>
      </c>
      <c r="N1" s="7" t="s">
        <v>65</v>
      </c>
      <c r="S1" s="3"/>
      <c r="T1" s="3"/>
    </row>
    <row r="2" spans="7:9" ht="15">
      <c r="G2" s="115"/>
      <c r="H2" s="115"/>
      <c r="I2" s="115"/>
    </row>
    <row r="3" ht="15">
      <c r="N3" s="7" t="s">
        <v>45</v>
      </c>
    </row>
    <row r="4" spans="2:17" ht="15">
      <c r="B4" s="58" t="s">
        <v>12</v>
      </c>
      <c r="C4" s="54">
        <v>1</v>
      </c>
      <c r="D4" s="9"/>
      <c r="E4" s="10"/>
      <c r="F4" s="53"/>
      <c r="G4" s="11" t="s">
        <v>16</v>
      </c>
      <c r="H4" s="53"/>
      <c r="I4" s="9"/>
      <c r="J4" s="53"/>
      <c r="K4" s="53"/>
      <c r="L4" s="53"/>
      <c r="M4" s="53"/>
      <c r="N4" s="53"/>
      <c r="Q4" s="57"/>
    </row>
    <row r="5" spans="2:17" ht="15">
      <c r="B5" s="58"/>
      <c r="C5" s="9"/>
      <c r="D5" s="9"/>
      <c r="E5" s="10"/>
      <c r="F5" s="53"/>
      <c r="G5" s="11"/>
      <c r="H5" s="53"/>
      <c r="I5" s="9"/>
      <c r="J5" s="53"/>
      <c r="K5" s="53"/>
      <c r="L5" s="53"/>
      <c r="M5" s="53"/>
      <c r="N5" s="53"/>
      <c r="Q5" s="57"/>
    </row>
    <row r="6" spans="1:17" ht="15">
      <c r="A6" s="58"/>
      <c r="B6" s="58"/>
      <c r="C6" s="12"/>
      <c r="D6" s="12"/>
      <c r="E6" s="13"/>
      <c r="F6" s="53"/>
      <c r="G6" s="52" t="s">
        <v>0</v>
      </c>
      <c r="H6" s="123">
        <f>SUM(N11:N11)</f>
        <v>0</v>
      </c>
      <c r="I6" s="124"/>
      <c r="Q6" s="57"/>
    </row>
    <row r="7" spans="1:17" ht="15">
      <c r="A7" s="58"/>
      <c r="C7" s="53"/>
      <c r="D7" s="53"/>
      <c r="E7" s="13"/>
      <c r="F7" s="53"/>
      <c r="G7" s="53"/>
      <c r="H7" s="53"/>
      <c r="I7" s="53"/>
      <c r="J7" s="53"/>
      <c r="K7" s="53"/>
      <c r="L7" s="53"/>
      <c r="Q7" s="57"/>
    </row>
    <row r="8" spans="1:17" ht="15">
      <c r="A8" s="58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7"/>
    </row>
    <row r="9" spans="2:17" ht="15">
      <c r="B9" s="58"/>
      <c r="E9" s="2"/>
      <c r="Q9" s="57"/>
    </row>
    <row r="10" spans="1:14" s="58" customFormat="1" ht="59.25">
      <c r="A10" s="5" t="s">
        <v>31</v>
      </c>
      <c r="B10" s="5" t="s">
        <v>13</v>
      </c>
      <c r="C10" s="5" t="s">
        <v>14</v>
      </c>
      <c r="D10" s="5" t="s">
        <v>47</v>
      </c>
      <c r="E10" s="59" t="s">
        <v>44</v>
      </c>
      <c r="F10" s="6"/>
      <c r="G10" s="5" t="str">
        <f>"Nazwa handlowa /
"&amp;C10&amp;" / 
"&amp;D10</f>
        <v>Nazwa handlowa /
Dawka / 
Postać/Opakowanie</v>
      </c>
      <c r="H10" s="5" t="s">
        <v>43</v>
      </c>
      <c r="I10" s="5" t="str">
        <f>B10</f>
        <v>Skład</v>
      </c>
      <c r="J10" s="5" t="s">
        <v>75</v>
      </c>
      <c r="K10" s="5" t="s">
        <v>26</v>
      </c>
      <c r="L10" s="5" t="s">
        <v>27</v>
      </c>
      <c r="M10" s="5" t="s">
        <v>174</v>
      </c>
      <c r="N10" s="5" t="s">
        <v>175</v>
      </c>
    </row>
    <row r="11" spans="1:14" ht="225">
      <c r="A11" s="55" t="s">
        <v>1</v>
      </c>
      <c r="B11" s="60" t="s">
        <v>92</v>
      </c>
      <c r="C11" s="61" t="s">
        <v>93</v>
      </c>
      <c r="D11" s="61" t="s">
        <v>94</v>
      </c>
      <c r="E11" s="62">
        <v>60</v>
      </c>
      <c r="F11" s="63" t="s">
        <v>157</v>
      </c>
      <c r="G11" s="45" t="s">
        <v>176</v>
      </c>
      <c r="H11" s="45"/>
      <c r="I11" s="45"/>
      <c r="J11" s="35" t="s">
        <v>165</v>
      </c>
      <c r="K11" s="35" t="s">
        <v>165</v>
      </c>
      <c r="L11" s="45"/>
      <c r="M11" s="45"/>
      <c r="N11" s="1">
        <f>ROUND(L11*ROUND(M11,2),2)</f>
        <v>0</v>
      </c>
    </row>
    <row r="12" spans="1:8" ht="45" customHeight="1">
      <c r="A12" s="125" t="s">
        <v>82</v>
      </c>
      <c r="B12" s="125"/>
      <c r="C12" s="125"/>
      <c r="D12" s="125"/>
      <c r="E12" s="125"/>
      <c r="F12" s="125"/>
      <c r="G12" s="125"/>
      <c r="H12" s="125"/>
    </row>
    <row r="13" spans="1:10" ht="27" customHeight="1">
      <c r="A13" s="107" t="s">
        <v>177</v>
      </c>
      <c r="B13" s="107"/>
      <c r="C13" s="107"/>
      <c r="D13" s="107"/>
      <c r="E13" s="107"/>
      <c r="F13" s="107"/>
      <c r="G13" s="107"/>
      <c r="H13" s="107"/>
      <c r="I13" s="107"/>
      <c r="J13" s="107"/>
    </row>
  </sheetData>
  <sheetProtection/>
  <mergeCells count="4">
    <mergeCell ref="G2:I2"/>
    <mergeCell ref="H6:I6"/>
    <mergeCell ref="A13:J13"/>
    <mergeCell ref="A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5"/>
  <sheetViews>
    <sheetView showGridLines="0" view="pageBreakPreview" zoomScaleNormal="90" zoomScaleSheetLayoutView="100" zoomScalePageLayoutView="85" workbookViewId="0" topLeftCell="A1">
      <selection activeCell="D6" sqref="D6"/>
    </sheetView>
  </sheetViews>
  <sheetFormatPr defaultColWidth="9.00390625" defaultRowHeight="12.75"/>
  <cols>
    <col min="1" max="1" width="5.375" style="57" customWidth="1"/>
    <col min="2" max="2" width="19.875" style="57" customWidth="1"/>
    <col min="3" max="3" width="8.75390625" style="57" customWidth="1"/>
    <col min="4" max="4" width="22.25390625" style="57" customWidth="1"/>
    <col min="5" max="5" width="8.375" style="4" customWidth="1"/>
    <col min="6" max="6" width="13.75390625" style="57" customWidth="1"/>
    <col min="7" max="7" width="36.125" style="57" customWidth="1"/>
    <col min="8" max="8" width="31.00390625" style="57" customWidth="1"/>
    <col min="9" max="9" width="19.25390625" style="57" customWidth="1"/>
    <col min="10" max="10" width="23.00390625" style="57" customWidth="1"/>
    <col min="11" max="12" width="16.125" style="57" customWidth="1"/>
    <col min="13" max="13" width="17.125" style="57" customWidth="1"/>
    <col min="14" max="14" width="18.625" style="57" customWidth="1"/>
    <col min="15" max="15" width="8.00390625" style="57" customWidth="1"/>
    <col min="16" max="16" width="15.875" style="57" customWidth="1"/>
    <col min="17" max="17" width="15.875" style="8" customWidth="1"/>
    <col min="18" max="18" width="15.875" style="57" customWidth="1"/>
    <col min="19" max="20" width="14.25390625" style="57" customWidth="1"/>
    <col min="21" max="21" width="15.25390625" style="57" customWidth="1"/>
    <col min="22" max="16384" width="9.125" style="57" customWidth="1"/>
  </cols>
  <sheetData>
    <row r="1" spans="2:20" ht="15">
      <c r="B1" s="3" t="str">
        <f>'formularz oferty'!D4</f>
        <v>DFP.271.26.2024.AMW</v>
      </c>
      <c r="N1" s="7" t="s">
        <v>65</v>
      </c>
      <c r="S1" s="3"/>
      <c r="T1" s="3"/>
    </row>
    <row r="2" spans="7:9" ht="15">
      <c r="G2" s="115"/>
      <c r="H2" s="115"/>
      <c r="I2" s="115"/>
    </row>
    <row r="3" ht="15">
      <c r="N3" s="7" t="s">
        <v>45</v>
      </c>
    </row>
    <row r="4" spans="2:17" ht="15">
      <c r="B4" s="58" t="s">
        <v>12</v>
      </c>
      <c r="C4" s="54">
        <v>2</v>
      </c>
      <c r="D4" s="9"/>
      <c r="E4" s="10"/>
      <c r="F4" s="53"/>
      <c r="G4" s="11" t="s">
        <v>16</v>
      </c>
      <c r="H4" s="53"/>
      <c r="I4" s="9"/>
      <c r="J4" s="53"/>
      <c r="K4" s="53"/>
      <c r="L4" s="53"/>
      <c r="M4" s="53"/>
      <c r="N4" s="53"/>
      <c r="Q4" s="57"/>
    </row>
    <row r="5" spans="2:17" ht="15">
      <c r="B5" s="58"/>
      <c r="C5" s="9"/>
      <c r="D5" s="9"/>
      <c r="E5" s="10"/>
      <c r="F5" s="53"/>
      <c r="G5" s="11"/>
      <c r="H5" s="53"/>
      <c r="I5" s="9"/>
      <c r="J5" s="53"/>
      <c r="K5" s="53"/>
      <c r="L5" s="53"/>
      <c r="M5" s="53"/>
      <c r="N5" s="53"/>
      <c r="Q5" s="57"/>
    </row>
    <row r="6" spans="1:17" ht="15">
      <c r="A6" s="58"/>
      <c r="B6" s="58"/>
      <c r="C6" s="12"/>
      <c r="D6" s="12"/>
      <c r="E6" s="13"/>
      <c r="F6" s="53"/>
      <c r="G6" s="52" t="s">
        <v>0</v>
      </c>
      <c r="H6" s="123">
        <f>SUM(N11:N12)</f>
        <v>0</v>
      </c>
      <c r="I6" s="124"/>
      <c r="Q6" s="57"/>
    </row>
    <row r="7" spans="1:17" ht="15">
      <c r="A7" s="58"/>
      <c r="C7" s="53"/>
      <c r="D7" s="53"/>
      <c r="E7" s="13"/>
      <c r="F7" s="53"/>
      <c r="G7" s="53"/>
      <c r="H7" s="53"/>
      <c r="I7" s="53"/>
      <c r="J7" s="53"/>
      <c r="K7" s="53"/>
      <c r="L7" s="53"/>
      <c r="Q7" s="57"/>
    </row>
    <row r="8" spans="1:17" ht="15">
      <c r="A8" s="58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7"/>
    </row>
    <row r="9" spans="2:17" ht="15">
      <c r="B9" s="58"/>
      <c r="E9" s="2"/>
      <c r="Q9" s="57"/>
    </row>
    <row r="10" spans="1:14" s="58" customFormat="1" ht="59.25">
      <c r="A10" s="5" t="s">
        <v>31</v>
      </c>
      <c r="B10" s="5" t="s">
        <v>13</v>
      </c>
      <c r="C10" s="5" t="s">
        <v>14</v>
      </c>
      <c r="D10" s="5" t="s">
        <v>46</v>
      </c>
      <c r="E10" s="59" t="s">
        <v>48</v>
      </c>
      <c r="F10" s="6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75</v>
      </c>
      <c r="K10" s="5" t="s">
        <v>26</v>
      </c>
      <c r="L10" s="5" t="s">
        <v>27</v>
      </c>
      <c r="M10" s="5" t="s">
        <v>174</v>
      </c>
      <c r="N10" s="5" t="s">
        <v>175</v>
      </c>
    </row>
    <row r="11" spans="1:14" ht="45">
      <c r="A11" s="55" t="s">
        <v>1</v>
      </c>
      <c r="B11" s="60" t="s">
        <v>95</v>
      </c>
      <c r="C11" s="61" t="s">
        <v>96</v>
      </c>
      <c r="D11" s="61" t="s">
        <v>97</v>
      </c>
      <c r="E11" s="64">
        <v>60</v>
      </c>
      <c r="F11" s="63" t="s">
        <v>157</v>
      </c>
      <c r="G11" s="45" t="s">
        <v>50</v>
      </c>
      <c r="H11" s="45"/>
      <c r="I11" s="45"/>
      <c r="J11" s="35"/>
      <c r="K11" s="45"/>
      <c r="L11" s="45"/>
      <c r="M11" s="45"/>
      <c r="N11" s="1">
        <f>ROUND(L11*ROUND(M11,2),2)</f>
        <v>0</v>
      </c>
    </row>
    <row r="12" spans="1:14" ht="45">
      <c r="A12" s="55" t="s">
        <v>2</v>
      </c>
      <c r="B12" s="60" t="s">
        <v>95</v>
      </c>
      <c r="C12" s="61" t="s">
        <v>83</v>
      </c>
      <c r="D12" s="61" t="s">
        <v>97</v>
      </c>
      <c r="E12" s="64">
        <v>18</v>
      </c>
      <c r="F12" s="63" t="s">
        <v>157</v>
      </c>
      <c r="G12" s="45" t="s">
        <v>50</v>
      </c>
      <c r="H12" s="45"/>
      <c r="I12" s="45"/>
      <c r="J12" s="35"/>
      <c r="K12" s="45"/>
      <c r="L12" s="45"/>
      <c r="M12" s="45"/>
      <c r="N12" s="1">
        <f>ROUND(L12*ROUND(M12,2),2)</f>
        <v>0</v>
      </c>
    </row>
    <row r="13" spans="1:14" ht="32.25" customHeight="1">
      <c r="A13" s="53"/>
      <c r="B13" s="107" t="s">
        <v>153</v>
      </c>
      <c r="C13" s="107"/>
      <c r="D13" s="107"/>
      <c r="E13" s="107"/>
      <c r="F13" s="107"/>
      <c r="G13" s="107"/>
      <c r="H13" s="107"/>
      <c r="I13" s="107"/>
      <c r="J13" s="53"/>
      <c r="K13" s="53"/>
      <c r="L13" s="53"/>
      <c r="M13" s="53"/>
      <c r="N13" s="53"/>
    </row>
    <row r="14" spans="1:14" ht="45" customHeight="1">
      <c r="A14" s="53"/>
      <c r="B14" s="107" t="s">
        <v>82</v>
      </c>
      <c r="C14" s="107"/>
      <c r="D14" s="107"/>
      <c r="E14" s="107"/>
      <c r="F14" s="107"/>
      <c r="G14" s="107"/>
      <c r="H14" s="107"/>
      <c r="I14" s="107"/>
      <c r="J14" s="53"/>
      <c r="K14" s="53"/>
      <c r="L14" s="53"/>
      <c r="M14" s="53"/>
      <c r="N14" s="53"/>
    </row>
    <row r="15" spans="2:11" ht="23.25" customHeight="1">
      <c r="B15" s="107" t="s">
        <v>177</v>
      </c>
      <c r="C15" s="107"/>
      <c r="D15" s="107"/>
      <c r="E15" s="107"/>
      <c r="F15" s="107"/>
      <c r="G15" s="107"/>
      <c r="H15" s="107"/>
      <c r="I15" s="107"/>
      <c r="J15" s="107"/>
      <c r="K15" s="107"/>
    </row>
  </sheetData>
  <sheetProtection/>
  <mergeCells count="5">
    <mergeCell ref="G2:I2"/>
    <mergeCell ref="H6:I6"/>
    <mergeCell ref="B15:K15"/>
    <mergeCell ref="B13:I13"/>
    <mergeCell ref="B14:I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5"/>
  <sheetViews>
    <sheetView showGridLines="0" view="pageBreakPreview" zoomScaleNormal="120" zoomScaleSheetLayoutView="100" zoomScalePageLayoutView="80" workbookViewId="0" topLeftCell="A4">
      <selection activeCell="J13" sqref="J13"/>
    </sheetView>
  </sheetViews>
  <sheetFormatPr defaultColWidth="9.00390625" defaultRowHeight="12.75"/>
  <cols>
    <col min="1" max="1" width="5.375" style="57" customWidth="1"/>
    <col min="2" max="2" width="17.75390625" style="57" customWidth="1"/>
    <col min="3" max="3" width="10.375" style="57" customWidth="1"/>
    <col min="4" max="4" width="30.625" style="57" customWidth="1"/>
    <col min="5" max="5" width="8.125" style="4" customWidth="1"/>
    <col min="6" max="6" width="12.00390625" style="57" customWidth="1"/>
    <col min="7" max="7" width="36.125" style="57" customWidth="1"/>
    <col min="8" max="8" width="28.125" style="57" customWidth="1"/>
    <col min="9" max="9" width="16.875" style="57" customWidth="1"/>
    <col min="10" max="10" width="22.25390625" style="57" customWidth="1"/>
    <col min="11" max="12" width="16.125" style="57" customWidth="1"/>
    <col min="13" max="13" width="17.125" style="57" customWidth="1"/>
    <col min="14" max="14" width="18.625" style="57" customWidth="1"/>
    <col min="15" max="15" width="8.00390625" style="57" customWidth="1"/>
    <col min="16" max="16" width="15.875" style="57" customWidth="1"/>
    <col min="17" max="17" width="15.875" style="8" customWidth="1"/>
    <col min="18" max="18" width="15.875" style="57" customWidth="1"/>
    <col min="19" max="20" width="14.25390625" style="57" customWidth="1"/>
    <col min="21" max="16384" width="9.125" style="57" customWidth="1"/>
  </cols>
  <sheetData>
    <row r="1" spans="2:20" ht="15">
      <c r="B1" s="3" t="str">
        <f>'formularz oferty'!D4</f>
        <v>DFP.271.26.2024.AMW</v>
      </c>
      <c r="N1" s="7" t="s">
        <v>65</v>
      </c>
      <c r="S1" s="3"/>
      <c r="T1" s="3"/>
    </row>
    <row r="2" spans="7:9" ht="15">
      <c r="G2" s="115"/>
      <c r="H2" s="115"/>
      <c r="I2" s="115"/>
    </row>
    <row r="3" ht="15">
      <c r="N3" s="7" t="s">
        <v>45</v>
      </c>
    </row>
    <row r="4" spans="2:17" ht="15">
      <c r="B4" s="58" t="s">
        <v>12</v>
      </c>
      <c r="C4" s="54">
        <v>3</v>
      </c>
      <c r="D4" s="9"/>
      <c r="E4" s="10"/>
      <c r="F4" s="53"/>
      <c r="G4" s="11" t="s">
        <v>16</v>
      </c>
      <c r="H4" s="53"/>
      <c r="I4" s="9"/>
      <c r="J4" s="53"/>
      <c r="K4" s="53"/>
      <c r="L4" s="53"/>
      <c r="M4" s="53"/>
      <c r="N4" s="53"/>
      <c r="Q4" s="57"/>
    </row>
    <row r="5" spans="2:17" ht="15">
      <c r="B5" s="58"/>
      <c r="C5" s="9"/>
      <c r="D5" s="9"/>
      <c r="E5" s="10"/>
      <c r="F5" s="53"/>
      <c r="G5" s="11"/>
      <c r="H5" s="53"/>
      <c r="I5" s="9"/>
      <c r="J5" s="53"/>
      <c r="K5" s="53"/>
      <c r="L5" s="53"/>
      <c r="M5" s="53"/>
      <c r="N5" s="53"/>
      <c r="Q5" s="57"/>
    </row>
    <row r="6" spans="1:17" ht="15">
      <c r="A6" s="58"/>
      <c r="B6" s="58"/>
      <c r="C6" s="12"/>
      <c r="D6" s="12"/>
      <c r="E6" s="13"/>
      <c r="F6" s="53"/>
      <c r="G6" s="52" t="s">
        <v>0</v>
      </c>
      <c r="H6" s="123">
        <f>SUM(N11:N12)</f>
        <v>0</v>
      </c>
      <c r="I6" s="124"/>
      <c r="Q6" s="57"/>
    </row>
    <row r="7" spans="1:17" ht="15">
      <c r="A7" s="58"/>
      <c r="C7" s="53"/>
      <c r="D7" s="53"/>
      <c r="E7" s="13"/>
      <c r="F7" s="53"/>
      <c r="G7" s="53"/>
      <c r="H7" s="53"/>
      <c r="I7" s="53"/>
      <c r="J7" s="53"/>
      <c r="K7" s="53"/>
      <c r="L7" s="53"/>
      <c r="Q7" s="57"/>
    </row>
    <row r="8" spans="1:17" ht="15">
      <c r="A8" s="58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7"/>
    </row>
    <row r="9" spans="2:17" ht="15">
      <c r="B9" s="58"/>
      <c r="E9" s="2"/>
      <c r="Q9" s="57"/>
    </row>
    <row r="10" spans="1:14" s="58" customFormat="1" ht="130.5">
      <c r="A10" s="5" t="s">
        <v>31</v>
      </c>
      <c r="B10" s="5" t="s">
        <v>13</v>
      </c>
      <c r="C10" s="5" t="s">
        <v>14</v>
      </c>
      <c r="D10" s="5" t="s">
        <v>46</v>
      </c>
      <c r="E10" s="126" t="s">
        <v>48</v>
      </c>
      <c r="F10" s="127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75</v>
      </c>
      <c r="K10" s="5" t="s">
        <v>26</v>
      </c>
      <c r="L10" s="5" t="s">
        <v>178</v>
      </c>
      <c r="M10" s="5" t="s">
        <v>179</v>
      </c>
      <c r="N10" s="5" t="s">
        <v>175</v>
      </c>
    </row>
    <row r="11" spans="1:14" ht="138.75" customHeight="1">
      <c r="A11" s="55" t="s">
        <v>1</v>
      </c>
      <c r="B11" s="65" t="s">
        <v>98</v>
      </c>
      <c r="C11" s="66" t="s">
        <v>96</v>
      </c>
      <c r="D11" s="61" t="s">
        <v>168</v>
      </c>
      <c r="E11" s="67">
        <v>800</v>
      </c>
      <c r="F11" s="68" t="s">
        <v>166</v>
      </c>
      <c r="G11" s="45" t="s">
        <v>180</v>
      </c>
      <c r="H11" s="45"/>
      <c r="I11" s="45"/>
      <c r="J11" s="35" t="s">
        <v>167</v>
      </c>
      <c r="K11" s="35" t="s">
        <v>167</v>
      </c>
      <c r="L11" s="45"/>
      <c r="M11" s="45"/>
      <c r="N11" s="1">
        <f>ROUND(L11*ROUND(M11,2),2)</f>
        <v>0</v>
      </c>
    </row>
    <row r="12" spans="1:14" ht="69" customHeight="1">
      <c r="A12" s="55" t="s">
        <v>2</v>
      </c>
      <c r="B12" s="65" t="s">
        <v>98</v>
      </c>
      <c r="C12" s="66" t="s">
        <v>99</v>
      </c>
      <c r="D12" s="61" t="s">
        <v>100</v>
      </c>
      <c r="E12" s="67">
        <v>200</v>
      </c>
      <c r="F12" s="68" t="s">
        <v>157</v>
      </c>
      <c r="G12" s="45" t="s">
        <v>50</v>
      </c>
      <c r="H12" s="45"/>
      <c r="I12" s="45"/>
      <c r="J12" s="35"/>
      <c r="K12" s="45"/>
      <c r="L12" s="45"/>
      <c r="M12" s="45"/>
      <c r="N12" s="1">
        <f>ROUND(L12*ROUND(M12,2),2)</f>
        <v>0</v>
      </c>
    </row>
    <row r="13" spans="1:8" ht="39" customHeight="1">
      <c r="A13" s="107" t="s">
        <v>153</v>
      </c>
      <c r="B13" s="107"/>
      <c r="C13" s="107"/>
      <c r="D13" s="107"/>
      <c r="E13" s="107"/>
      <c r="F13" s="107"/>
      <c r="G13" s="107"/>
      <c r="H13" s="107"/>
    </row>
    <row r="14" spans="1:8" ht="39" customHeight="1">
      <c r="A14" s="107" t="s">
        <v>82</v>
      </c>
      <c r="B14" s="107"/>
      <c r="C14" s="107"/>
      <c r="D14" s="107"/>
      <c r="E14" s="107"/>
      <c r="F14" s="107"/>
      <c r="G14" s="107"/>
      <c r="H14" s="107"/>
    </row>
    <row r="15" spans="1:10" ht="28.5" customHeight="1">
      <c r="A15" s="107" t="s">
        <v>177</v>
      </c>
      <c r="B15" s="107"/>
      <c r="C15" s="107"/>
      <c r="D15" s="107"/>
      <c r="E15" s="107"/>
      <c r="F15" s="107"/>
      <c r="G15" s="107"/>
      <c r="H15" s="107"/>
      <c r="I15" s="107"/>
      <c r="J15" s="107"/>
    </row>
  </sheetData>
  <sheetProtection/>
  <mergeCells count="6">
    <mergeCell ref="G2:I2"/>
    <mergeCell ref="H6:I6"/>
    <mergeCell ref="E10:F10"/>
    <mergeCell ref="A15:J15"/>
    <mergeCell ref="A13:H13"/>
    <mergeCell ref="A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4"/>
  <sheetViews>
    <sheetView showGridLines="0" view="pageBreakPreview" zoomScaleNormal="82" zoomScaleSheetLayoutView="100" zoomScalePageLayoutView="80" workbookViewId="0" topLeftCell="A1">
      <selection activeCell="G26" sqref="G26"/>
    </sheetView>
  </sheetViews>
  <sheetFormatPr defaultColWidth="9.00390625" defaultRowHeight="12.75"/>
  <cols>
    <col min="1" max="1" width="5.375" style="57" customWidth="1"/>
    <col min="2" max="2" width="17.75390625" style="57" customWidth="1"/>
    <col min="3" max="3" width="10.125" style="57" customWidth="1"/>
    <col min="4" max="4" width="25.75390625" style="57" customWidth="1"/>
    <col min="5" max="5" width="8.125" style="4" customWidth="1"/>
    <col min="6" max="6" width="13.125" style="57" customWidth="1"/>
    <col min="7" max="7" width="36.125" style="57" customWidth="1"/>
    <col min="8" max="8" width="31.00390625" style="57" customWidth="1"/>
    <col min="9" max="9" width="19.25390625" style="57" customWidth="1"/>
    <col min="10" max="10" width="21.875" style="57" customWidth="1"/>
    <col min="11" max="12" width="16.125" style="57" customWidth="1"/>
    <col min="13" max="13" width="17.125" style="57" customWidth="1"/>
    <col min="14" max="14" width="18.625" style="57" customWidth="1"/>
    <col min="15" max="15" width="8.00390625" style="57" customWidth="1"/>
    <col min="16" max="16" width="15.875" style="57" customWidth="1"/>
    <col min="17" max="17" width="15.875" style="8" customWidth="1"/>
    <col min="18" max="18" width="15.875" style="57" customWidth="1"/>
    <col min="19" max="20" width="14.25390625" style="57" customWidth="1"/>
    <col min="21" max="21" width="15.25390625" style="57" customWidth="1"/>
    <col min="22" max="16384" width="9.125" style="57" customWidth="1"/>
  </cols>
  <sheetData>
    <row r="1" spans="2:20" ht="15">
      <c r="B1" s="3" t="str">
        <f>'formularz oferty'!D4</f>
        <v>DFP.271.26.2024.AMW</v>
      </c>
      <c r="N1" s="7" t="s">
        <v>65</v>
      </c>
      <c r="S1" s="3"/>
      <c r="T1" s="3"/>
    </row>
    <row r="2" spans="7:9" ht="15">
      <c r="G2" s="115"/>
      <c r="H2" s="115"/>
      <c r="I2" s="115"/>
    </row>
    <row r="3" ht="15">
      <c r="N3" s="7" t="s">
        <v>45</v>
      </c>
    </row>
    <row r="4" spans="2:17" ht="15">
      <c r="B4" s="58" t="s">
        <v>12</v>
      </c>
      <c r="C4" s="54">
        <v>4</v>
      </c>
      <c r="D4" s="9"/>
      <c r="E4" s="10"/>
      <c r="F4" s="53"/>
      <c r="G4" s="11" t="s">
        <v>16</v>
      </c>
      <c r="H4" s="53"/>
      <c r="I4" s="9"/>
      <c r="J4" s="53"/>
      <c r="K4" s="53"/>
      <c r="L4" s="53"/>
      <c r="M4" s="53"/>
      <c r="N4" s="53"/>
      <c r="Q4" s="57"/>
    </row>
    <row r="5" spans="2:17" ht="15">
      <c r="B5" s="58"/>
      <c r="C5" s="9"/>
      <c r="D5" s="9"/>
      <c r="E5" s="10"/>
      <c r="F5" s="53"/>
      <c r="G5" s="11"/>
      <c r="H5" s="53"/>
      <c r="I5" s="9"/>
      <c r="J5" s="53"/>
      <c r="K5" s="53"/>
      <c r="L5" s="53"/>
      <c r="M5" s="53"/>
      <c r="N5" s="53"/>
      <c r="Q5" s="57"/>
    </row>
    <row r="6" spans="1:17" ht="15">
      <c r="A6" s="58"/>
      <c r="B6" s="58"/>
      <c r="C6" s="12"/>
      <c r="D6" s="12"/>
      <c r="E6" s="13"/>
      <c r="F6" s="53"/>
      <c r="G6" s="52" t="s">
        <v>0</v>
      </c>
      <c r="H6" s="123">
        <f>SUM(N11:N11)</f>
        <v>0</v>
      </c>
      <c r="I6" s="124"/>
      <c r="Q6" s="57"/>
    </row>
    <row r="7" spans="1:17" ht="15">
      <c r="A7" s="58"/>
      <c r="C7" s="53"/>
      <c r="D7" s="53"/>
      <c r="E7" s="13"/>
      <c r="F7" s="53"/>
      <c r="G7" s="53"/>
      <c r="H7" s="53"/>
      <c r="I7" s="53"/>
      <c r="J7" s="53"/>
      <c r="K7" s="53"/>
      <c r="L7" s="53"/>
      <c r="Q7" s="57"/>
    </row>
    <row r="8" spans="1:17" ht="15">
      <c r="A8" s="58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7"/>
    </row>
    <row r="9" spans="2:17" ht="15">
      <c r="B9" s="58"/>
      <c r="E9" s="2"/>
      <c r="Q9" s="57"/>
    </row>
    <row r="10" spans="1:14" s="58" customFormat="1" ht="59.25">
      <c r="A10" s="5" t="s">
        <v>31</v>
      </c>
      <c r="B10" s="5" t="s">
        <v>13</v>
      </c>
      <c r="C10" s="5" t="s">
        <v>14</v>
      </c>
      <c r="D10" s="5" t="s">
        <v>49</v>
      </c>
      <c r="E10" s="59" t="s">
        <v>44</v>
      </c>
      <c r="F10" s="6"/>
      <c r="G10" s="5" t="str">
        <f>"Nazwa handlowa /
"&amp;C10&amp;" / 
"&amp;D10</f>
        <v>Nazwa handlowa /
Dawka / 
Postać / opakowanie</v>
      </c>
      <c r="H10" s="5" t="s">
        <v>43</v>
      </c>
      <c r="I10" s="5" t="str">
        <f>B10</f>
        <v>Skład</v>
      </c>
      <c r="J10" s="5" t="s">
        <v>75</v>
      </c>
      <c r="K10" s="5" t="s">
        <v>26</v>
      </c>
      <c r="L10" s="5" t="s">
        <v>27</v>
      </c>
      <c r="M10" s="5" t="s">
        <v>174</v>
      </c>
      <c r="N10" s="5" t="s">
        <v>175</v>
      </c>
    </row>
    <row r="11" spans="1:14" ht="45">
      <c r="A11" s="55" t="s">
        <v>1</v>
      </c>
      <c r="B11" s="60" t="s">
        <v>101</v>
      </c>
      <c r="C11" s="69" t="s">
        <v>102</v>
      </c>
      <c r="D11" s="69" t="s">
        <v>103</v>
      </c>
      <c r="E11" s="70">
        <v>1800</v>
      </c>
      <c r="F11" s="63" t="s">
        <v>51</v>
      </c>
      <c r="G11" s="45" t="s">
        <v>50</v>
      </c>
      <c r="H11" s="45"/>
      <c r="I11" s="45"/>
      <c r="J11" s="35" t="s">
        <v>66</v>
      </c>
      <c r="K11" s="45"/>
      <c r="L11" s="45" t="str">
        <f>IF(K11=0,"0,00",IF(K11&gt;0,ROUND(E11/K11,2)))</f>
        <v>0,00</v>
      </c>
      <c r="M11" s="45"/>
      <c r="N11" s="1">
        <f>ROUND(L11*ROUND(M11,2),2)</f>
        <v>0</v>
      </c>
    </row>
    <row r="12" spans="1:14" ht="38.25" customHeight="1">
      <c r="A12" s="53"/>
      <c r="B12" s="128" t="s">
        <v>82</v>
      </c>
      <c r="C12" s="128"/>
      <c r="D12" s="128"/>
      <c r="E12" s="128"/>
      <c r="F12" s="128"/>
      <c r="G12" s="128"/>
      <c r="H12" s="128"/>
      <c r="I12" s="17"/>
      <c r="J12" s="18"/>
      <c r="K12" s="17"/>
      <c r="L12" s="17"/>
      <c r="M12" s="17"/>
      <c r="N12" s="19"/>
    </row>
    <row r="13" spans="2:11" ht="15">
      <c r="B13" s="107" t="s">
        <v>177</v>
      </c>
      <c r="C13" s="107"/>
      <c r="D13" s="107"/>
      <c r="E13" s="107"/>
      <c r="F13" s="107"/>
      <c r="G13" s="107"/>
      <c r="H13" s="107"/>
      <c r="I13" s="107"/>
      <c r="J13" s="107"/>
      <c r="K13" s="107"/>
    </row>
    <row r="14" spans="2:5" ht="15">
      <c r="B14" s="3"/>
      <c r="E14" s="2"/>
    </row>
  </sheetData>
  <sheetProtection/>
  <mergeCells count="4">
    <mergeCell ref="G2:I2"/>
    <mergeCell ref="H6:I6"/>
    <mergeCell ref="B13:K13"/>
    <mergeCell ref="B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5"/>
  <sheetViews>
    <sheetView showGridLines="0" view="pageBreakPreview" zoomScaleNormal="80" zoomScaleSheetLayoutView="100" zoomScalePageLayoutView="85" workbookViewId="0" topLeftCell="A1">
      <selection activeCell="D5" sqref="D5"/>
    </sheetView>
  </sheetViews>
  <sheetFormatPr defaultColWidth="9.00390625" defaultRowHeight="12.75"/>
  <cols>
    <col min="1" max="1" width="5.375" style="57" customWidth="1"/>
    <col min="2" max="2" width="17.375" style="57" customWidth="1"/>
    <col min="3" max="3" width="12.125" style="57" customWidth="1"/>
    <col min="4" max="4" width="33.125" style="57" customWidth="1"/>
    <col min="5" max="5" width="8.25390625" style="4" customWidth="1"/>
    <col min="6" max="6" width="12.875" style="57" customWidth="1"/>
    <col min="7" max="7" width="36.125" style="57" customWidth="1"/>
    <col min="8" max="8" width="31.00390625" style="57" customWidth="1"/>
    <col min="9" max="9" width="13.375" style="57" customWidth="1"/>
    <col min="10" max="10" width="18.125" style="57" customWidth="1"/>
    <col min="11" max="12" width="16.125" style="57" customWidth="1"/>
    <col min="13" max="13" width="17.125" style="57" customWidth="1"/>
    <col min="14" max="14" width="18.625" style="57" customWidth="1"/>
    <col min="15" max="15" width="8.00390625" style="57" customWidth="1"/>
    <col min="16" max="16" width="15.875" style="57" customWidth="1"/>
    <col min="17" max="17" width="15.875" style="8" customWidth="1"/>
    <col min="18" max="18" width="15.875" style="57" customWidth="1"/>
    <col min="19" max="20" width="14.25390625" style="57" customWidth="1"/>
    <col min="21" max="21" width="15.25390625" style="57" customWidth="1"/>
    <col min="22" max="16384" width="9.125" style="57" customWidth="1"/>
  </cols>
  <sheetData>
    <row r="1" spans="2:20" ht="15">
      <c r="B1" s="3" t="str">
        <f>'formularz oferty'!D4</f>
        <v>DFP.271.26.2024.AMW</v>
      </c>
      <c r="N1" s="7" t="s">
        <v>65</v>
      </c>
      <c r="S1" s="3"/>
      <c r="T1" s="3"/>
    </row>
    <row r="2" spans="7:9" ht="15">
      <c r="G2" s="115"/>
      <c r="H2" s="115"/>
      <c r="I2" s="115"/>
    </row>
    <row r="3" ht="15">
      <c r="N3" s="7" t="s">
        <v>45</v>
      </c>
    </row>
    <row r="4" spans="2:17" ht="15">
      <c r="B4" s="58" t="s">
        <v>12</v>
      </c>
      <c r="C4" s="54">
        <v>5</v>
      </c>
      <c r="D4" s="9"/>
      <c r="E4" s="10"/>
      <c r="F4" s="53"/>
      <c r="G4" s="11" t="s">
        <v>16</v>
      </c>
      <c r="H4" s="53"/>
      <c r="I4" s="9"/>
      <c r="J4" s="53"/>
      <c r="K4" s="53"/>
      <c r="L4" s="53"/>
      <c r="M4" s="53"/>
      <c r="N4" s="53"/>
      <c r="Q4" s="57"/>
    </row>
    <row r="5" spans="2:17" ht="15">
      <c r="B5" s="58"/>
      <c r="C5" s="9"/>
      <c r="D5" s="9"/>
      <c r="E5" s="10"/>
      <c r="F5" s="53"/>
      <c r="G5" s="11"/>
      <c r="H5" s="53"/>
      <c r="I5" s="9"/>
      <c r="J5" s="53"/>
      <c r="K5" s="53"/>
      <c r="L5" s="53"/>
      <c r="M5" s="53"/>
      <c r="N5" s="53"/>
      <c r="Q5" s="57"/>
    </row>
    <row r="6" spans="1:17" ht="15">
      <c r="A6" s="58"/>
      <c r="B6" s="58"/>
      <c r="C6" s="12"/>
      <c r="D6" s="12"/>
      <c r="E6" s="13"/>
      <c r="F6" s="53"/>
      <c r="G6" s="52" t="s">
        <v>0</v>
      </c>
      <c r="H6" s="123">
        <f>SUM(N11:N12)</f>
        <v>0</v>
      </c>
      <c r="I6" s="124"/>
      <c r="Q6" s="57"/>
    </row>
    <row r="7" spans="1:17" ht="15">
      <c r="A7" s="58"/>
      <c r="C7" s="53"/>
      <c r="D7" s="53"/>
      <c r="E7" s="13"/>
      <c r="F7" s="53"/>
      <c r="G7" s="53"/>
      <c r="H7" s="53"/>
      <c r="I7" s="53"/>
      <c r="J7" s="53"/>
      <c r="K7" s="53"/>
      <c r="L7" s="53"/>
      <c r="Q7" s="57"/>
    </row>
    <row r="8" spans="1:17" ht="15">
      <c r="A8" s="58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7"/>
    </row>
    <row r="9" spans="2:17" ht="15">
      <c r="B9" s="58"/>
      <c r="E9" s="2"/>
      <c r="Q9" s="57"/>
    </row>
    <row r="10" spans="1:14" s="58" customFormat="1" ht="59.25">
      <c r="A10" s="5" t="s">
        <v>31</v>
      </c>
      <c r="B10" s="5" t="s">
        <v>13</v>
      </c>
      <c r="C10" s="5" t="s">
        <v>14</v>
      </c>
      <c r="D10" s="5" t="s">
        <v>46</v>
      </c>
      <c r="E10" s="129" t="s">
        <v>48</v>
      </c>
      <c r="F10" s="130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75</v>
      </c>
      <c r="K10" s="5" t="s">
        <v>26</v>
      </c>
      <c r="L10" s="5" t="s">
        <v>53</v>
      </c>
      <c r="M10" s="5" t="s">
        <v>174</v>
      </c>
      <c r="N10" s="5" t="s">
        <v>175</v>
      </c>
    </row>
    <row r="11" spans="1:14" ht="60">
      <c r="A11" s="55" t="s">
        <v>1</v>
      </c>
      <c r="B11" s="71" t="s">
        <v>104</v>
      </c>
      <c r="C11" s="72" t="s">
        <v>105</v>
      </c>
      <c r="D11" s="72" t="s">
        <v>106</v>
      </c>
      <c r="E11" s="73">
        <v>5</v>
      </c>
      <c r="F11" s="63" t="s">
        <v>157</v>
      </c>
      <c r="G11" s="45" t="s">
        <v>50</v>
      </c>
      <c r="H11" s="45"/>
      <c r="I11" s="45"/>
      <c r="J11" s="35" t="s">
        <v>67</v>
      </c>
      <c r="K11" s="45"/>
      <c r="L11" s="45"/>
      <c r="M11" s="45"/>
      <c r="N11" s="1">
        <f>ROUND(L11*ROUND(M11,2),2)</f>
        <v>0</v>
      </c>
    </row>
    <row r="12" spans="1:14" ht="45">
      <c r="A12" s="55" t="s">
        <v>2</v>
      </c>
      <c r="B12" s="71" t="s">
        <v>104</v>
      </c>
      <c r="C12" s="69" t="s">
        <v>102</v>
      </c>
      <c r="D12" s="69" t="s">
        <v>107</v>
      </c>
      <c r="E12" s="70">
        <v>40</v>
      </c>
      <c r="F12" s="63" t="s">
        <v>157</v>
      </c>
      <c r="G12" s="45" t="s">
        <v>50</v>
      </c>
      <c r="H12" s="45"/>
      <c r="I12" s="45"/>
      <c r="J12" s="35"/>
      <c r="K12" s="45"/>
      <c r="L12" s="45"/>
      <c r="M12" s="45"/>
      <c r="N12" s="1">
        <f>ROUND(L12*ROUND(M12,2),2)</f>
        <v>0</v>
      </c>
    </row>
    <row r="13" spans="1:14" ht="39" customHeight="1">
      <c r="A13" s="53"/>
      <c r="B13" s="131" t="s">
        <v>153</v>
      </c>
      <c r="C13" s="131"/>
      <c r="D13" s="131"/>
      <c r="E13" s="131"/>
      <c r="F13" s="131"/>
      <c r="G13" s="131"/>
      <c r="H13" s="131"/>
      <c r="I13" s="131"/>
      <c r="J13" s="18"/>
      <c r="K13" s="17"/>
      <c r="L13" s="17"/>
      <c r="M13" s="17"/>
      <c r="N13" s="19"/>
    </row>
    <row r="14" spans="1:14" ht="57.75" customHeight="1">
      <c r="A14" s="53"/>
      <c r="B14" s="128" t="s">
        <v>82</v>
      </c>
      <c r="C14" s="128"/>
      <c r="D14" s="128"/>
      <c r="E14" s="128"/>
      <c r="F14" s="128"/>
      <c r="G14" s="128"/>
      <c r="H14" s="128"/>
      <c r="I14" s="17"/>
      <c r="J14" s="18"/>
      <c r="K14" s="17"/>
      <c r="L14" s="17"/>
      <c r="M14" s="17"/>
      <c r="N14" s="19"/>
    </row>
    <row r="15" spans="2:11" ht="24.75" customHeight="1">
      <c r="B15" s="107" t="s">
        <v>177</v>
      </c>
      <c r="C15" s="107"/>
      <c r="D15" s="107"/>
      <c r="E15" s="107"/>
      <c r="F15" s="107"/>
      <c r="G15" s="107"/>
      <c r="H15" s="107"/>
      <c r="I15" s="107"/>
      <c r="J15" s="107"/>
      <c r="K15" s="107"/>
    </row>
    <row r="16" ht="34.5" customHeight="1"/>
  </sheetData>
  <sheetProtection/>
  <mergeCells count="6">
    <mergeCell ref="G2:I2"/>
    <mergeCell ref="H6:I6"/>
    <mergeCell ref="B15:K15"/>
    <mergeCell ref="E10:F10"/>
    <mergeCell ref="B13:I13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3"/>
  <sheetViews>
    <sheetView showGridLines="0" view="pageBreakPreview" zoomScaleNormal="80" zoomScaleSheetLayoutView="100" zoomScalePageLayoutView="85" workbookViewId="0" topLeftCell="A1">
      <selection activeCell="G18" sqref="G18"/>
    </sheetView>
  </sheetViews>
  <sheetFormatPr defaultColWidth="9.00390625" defaultRowHeight="12.75"/>
  <cols>
    <col min="1" max="1" width="5.375" style="57" customWidth="1"/>
    <col min="2" max="2" width="14.75390625" style="57" customWidth="1"/>
    <col min="3" max="3" width="13.875" style="57" customWidth="1"/>
    <col min="4" max="4" width="32.00390625" style="57" customWidth="1"/>
    <col min="5" max="5" width="11.25390625" style="4" customWidth="1"/>
    <col min="6" max="6" width="11.875" style="57" customWidth="1"/>
    <col min="7" max="7" width="36.125" style="57" customWidth="1"/>
    <col min="8" max="8" width="28.00390625" style="57" customWidth="1"/>
    <col min="9" max="9" width="15.75390625" style="57" customWidth="1"/>
    <col min="10" max="10" width="15.375" style="57" customWidth="1"/>
    <col min="11" max="12" width="16.125" style="57" customWidth="1"/>
    <col min="13" max="13" width="20.875" style="57" customWidth="1"/>
    <col min="14" max="14" width="18.625" style="57" customWidth="1"/>
    <col min="15" max="15" width="8.00390625" style="57" customWidth="1"/>
    <col min="16" max="16" width="15.875" style="57" customWidth="1"/>
    <col min="17" max="17" width="15.875" style="8" customWidth="1"/>
    <col min="18" max="18" width="15.875" style="57" customWidth="1"/>
    <col min="19" max="20" width="14.25390625" style="57" customWidth="1"/>
    <col min="21" max="21" width="15.25390625" style="57" customWidth="1"/>
    <col min="22" max="16384" width="9.125" style="57" customWidth="1"/>
  </cols>
  <sheetData>
    <row r="1" spans="2:20" ht="15">
      <c r="B1" s="3" t="str">
        <f>'formularz oferty'!D4</f>
        <v>DFP.271.26.2024.AMW</v>
      </c>
      <c r="N1" s="7" t="s">
        <v>65</v>
      </c>
      <c r="S1" s="3"/>
      <c r="T1" s="3"/>
    </row>
    <row r="2" spans="7:9" ht="15">
      <c r="G2" s="115"/>
      <c r="H2" s="115"/>
      <c r="I2" s="115"/>
    </row>
    <row r="3" ht="15">
      <c r="N3" s="7" t="s">
        <v>45</v>
      </c>
    </row>
    <row r="4" spans="2:17" ht="15">
      <c r="B4" s="58" t="s">
        <v>12</v>
      </c>
      <c r="C4" s="54">
        <v>6</v>
      </c>
      <c r="D4" s="9"/>
      <c r="E4" s="10"/>
      <c r="F4" s="53"/>
      <c r="G4" s="11" t="s">
        <v>16</v>
      </c>
      <c r="H4" s="53"/>
      <c r="I4" s="9"/>
      <c r="J4" s="53"/>
      <c r="K4" s="53"/>
      <c r="L4" s="53"/>
      <c r="M4" s="53"/>
      <c r="N4" s="53"/>
      <c r="Q4" s="57"/>
    </row>
    <row r="5" spans="2:17" ht="15">
      <c r="B5" s="58"/>
      <c r="C5" s="9"/>
      <c r="D5" s="9"/>
      <c r="E5" s="10"/>
      <c r="F5" s="53"/>
      <c r="G5" s="11"/>
      <c r="H5" s="53"/>
      <c r="I5" s="9"/>
      <c r="J5" s="53"/>
      <c r="K5" s="53"/>
      <c r="L5" s="53"/>
      <c r="M5" s="53"/>
      <c r="N5" s="53"/>
      <c r="Q5" s="57"/>
    </row>
    <row r="6" spans="1:17" ht="15">
      <c r="A6" s="58"/>
      <c r="B6" s="58"/>
      <c r="C6" s="12"/>
      <c r="D6" s="12"/>
      <c r="E6" s="13"/>
      <c r="F6" s="53"/>
      <c r="G6" s="52" t="s">
        <v>0</v>
      </c>
      <c r="H6" s="123">
        <f>SUM(N11:N11)</f>
        <v>0</v>
      </c>
      <c r="I6" s="124"/>
      <c r="Q6" s="57"/>
    </row>
    <row r="7" spans="1:17" ht="15">
      <c r="A7" s="58"/>
      <c r="C7" s="53"/>
      <c r="D7" s="53"/>
      <c r="E7" s="13"/>
      <c r="F7" s="53"/>
      <c r="G7" s="53"/>
      <c r="H7" s="53"/>
      <c r="I7" s="53"/>
      <c r="J7" s="53"/>
      <c r="K7" s="53"/>
      <c r="L7" s="53"/>
      <c r="Q7" s="57"/>
    </row>
    <row r="8" spans="1:17" ht="15">
      <c r="A8" s="58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7"/>
    </row>
    <row r="9" spans="2:17" ht="15">
      <c r="B9" s="58"/>
      <c r="E9" s="2"/>
      <c r="Q9" s="57"/>
    </row>
    <row r="10" spans="1:14" s="58" customFormat="1" ht="45">
      <c r="A10" s="5" t="s">
        <v>31</v>
      </c>
      <c r="B10" s="5" t="s">
        <v>13</v>
      </c>
      <c r="C10" s="5" t="s">
        <v>14</v>
      </c>
      <c r="D10" s="5" t="s">
        <v>46</v>
      </c>
      <c r="E10" s="126" t="s">
        <v>48</v>
      </c>
      <c r="F10" s="127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75</v>
      </c>
      <c r="K10" s="5" t="s">
        <v>26</v>
      </c>
      <c r="L10" s="5" t="s">
        <v>27</v>
      </c>
      <c r="M10" s="5" t="s">
        <v>174</v>
      </c>
      <c r="N10" s="5" t="s">
        <v>175</v>
      </c>
    </row>
    <row r="11" spans="1:14" ht="45">
      <c r="A11" s="36" t="s">
        <v>1</v>
      </c>
      <c r="B11" s="69" t="s">
        <v>108</v>
      </c>
      <c r="C11" s="69" t="s">
        <v>109</v>
      </c>
      <c r="D11" s="69" t="s">
        <v>110</v>
      </c>
      <c r="E11" s="70">
        <v>90</v>
      </c>
      <c r="F11" s="63" t="s">
        <v>190</v>
      </c>
      <c r="G11" s="37" t="s">
        <v>50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38.25" customHeight="1">
      <c r="A12" s="46"/>
      <c r="B12" s="132" t="s">
        <v>82</v>
      </c>
      <c r="C12" s="132"/>
      <c r="D12" s="132"/>
      <c r="E12" s="132"/>
      <c r="F12" s="132"/>
      <c r="G12" s="132"/>
      <c r="H12" s="132"/>
      <c r="I12" s="47"/>
      <c r="J12" s="50"/>
      <c r="K12" s="47"/>
      <c r="L12" s="47"/>
      <c r="M12" s="47"/>
      <c r="N12" s="48"/>
    </row>
    <row r="13" spans="2:11" ht="15">
      <c r="B13" s="107" t="s">
        <v>177</v>
      </c>
      <c r="C13" s="107"/>
      <c r="D13" s="107"/>
      <c r="E13" s="107"/>
      <c r="F13" s="107"/>
      <c r="G13" s="107"/>
      <c r="H13" s="107"/>
      <c r="I13" s="107"/>
      <c r="J13" s="107"/>
      <c r="K13" s="107"/>
    </row>
  </sheetData>
  <sheetProtection/>
  <mergeCells count="5">
    <mergeCell ref="B13:K13"/>
    <mergeCell ref="G2:I2"/>
    <mergeCell ref="H6:I6"/>
    <mergeCell ref="E10:F10"/>
    <mergeCell ref="B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3"/>
  <sheetViews>
    <sheetView showGridLines="0" view="pageBreakPreview" zoomScaleNormal="80" zoomScaleSheetLayoutView="100" zoomScalePageLayoutView="85" workbookViewId="0" topLeftCell="A1">
      <selection activeCell="J18" sqref="J18"/>
    </sheetView>
  </sheetViews>
  <sheetFormatPr defaultColWidth="9.00390625" defaultRowHeight="12.75"/>
  <cols>
    <col min="1" max="1" width="5.375" style="57" customWidth="1"/>
    <col min="2" max="2" width="15.375" style="57" customWidth="1"/>
    <col min="3" max="3" width="17.125" style="57" customWidth="1"/>
    <col min="4" max="4" width="33.25390625" style="57" customWidth="1"/>
    <col min="5" max="5" width="8.875" style="4" customWidth="1"/>
    <col min="6" max="6" width="15.25390625" style="57" customWidth="1"/>
    <col min="7" max="7" width="36.125" style="57" customWidth="1"/>
    <col min="8" max="8" width="25.75390625" style="57" customWidth="1"/>
    <col min="9" max="9" width="18.375" style="57" customWidth="1"/>
    <col min="10" max="10" width="13.00390625" style="57" customWidth="1"/>
    <col min="11" max="11" width="8.875" style="57" customWidth="1"/>
    <col min="12" max="12" width="16.125" style="57" customWidth="1"/>
    <col min="13" max="13" width="20.875" style="57" customWidth="1"/>
    <col min="14" max="14" width="18.625" style="57" customWidth="1"/>
    <col min="15" max="15" width="8.00390625" style="57" customWidth="1"/>
    <col min="16" max="16" width="15.875" style="57" customWidth="1"/>
    <col min="17" max="17" width="15.875" style="8" customWidth="1"/>
    <col min="18" max="18" width="15.875" style="57" customWidth="1"/>
    <col min="19" max="20" width="14.25390625" style="57" customWidth="1"/>
    <col min="21" max="21" width="15.25390625" style="57" customWidth="1"/>
    <col min="22" max="16384" width="9.125" style="57" customWidth="1"/>
  </cols>
  <sheetData>
    <row r="1" spans="2:20" ht="15">
      <c r="B1" s="3" t="str">
        <f>'formularz oferty'!D4</f>
        <v>DFP.271.26.2024.AMW</v>
      </c>
      <c r="N1" s="7" t="s">
        <v>65</v>
      </c>
      <c r="S1" s="3"/>
      <c r="T1" s="3"/>
    </row>
    <row r="2" spans="7:9" ht="15">
      <c r="G2" s="115"/>
      <c r="H2" s="115"/>
      <c r="I2" s="115"/>
    </row>
    <row r="3" ht="15">
      <c r="N3" s="7" t="s">
        <v>45</v>
      </c>
    </row>
    <row r="4" spans="2:17" ht="15">
      <c r="B4" s="58" t="s">
        <v>12</v>
      </c>
      <c r="C4" s="54">
        <v>7</v>
      </c>
      <c r="D4" s="9"/>
      <c r="E4" s="10"/>
      <c r="F4" s="53"/>
      <c r="G4" s="11" t="s">
        <v>16</v>
      </c>
      <c r="H4" s="53"/>
      <c r="I4" s="9"/>
      <c r="J4" s="53"/>
      <c r="K4" s="53"/>
      <c r="L4" s="53"/>
      <c r="M4" s="53"/>
      <c r="N4" s="53"/>
      <c r="Q4" s="57"/>
    </row>
    <row r="5" spans="2:17" ht="15">
      <c r="B5" s="58"/>
      <c r="C5" s="9"/>
      <c r="D5" s="9"/>
      <c r="E5" s="10"/>
      <c r="F5" s="53"/>
      <c r="G5" s="11"/>
      <c r="H5" s="53"/>
      <c r="I5" s="9"/>
      <c r="J5" s="53"/>
      <c r="K5" s="53"/>
      <c r="L5" s="53"/>
      <c r="M5" s="53"/>
      <c r="N5" s="53"/>
      <c r="Q5" s="57"/>
    </row>
    <row r="6" spans="1:17" ht="15">
      <c r="A6" s="58"/>
      <c r="B6" s="58"/>
      <c r="C6" s="12"/>
      <c r="D6" s="12"/>
      <c r="E6" s="13"/>
      <c r="F6" s="53"/>
      <c r="G6" s="52" t="s">
        <v>0</v>
      </c>
      <c r="H6" s="123">
        <f>SUM(N11:N11)</f>
        <v>0</v>
      </c>
      <c r="I6" s="124"/>
      <c r="Q6" s="57"/>
    </row>
    <row r="7" spans="1:17" ht="15">
      <c r="A7" s="58"/>
      <c r="C7" s="53"/>
      <c r="D7" s="53"/>
      <c r="E7" s="13"/>
      <c r="F7" s="53"/>
      <c r="G7" s="53"/>
      <c r="H7" s="53"/>
      <c r="I7" s="53"/>
      <c r="J7" s="53"/>
      <c r="K7" s="53"/>
      <c r="L7" s="53"/>
      <c r="Q7" s="57"/>
    </row>
    <row r="8" spans="1:17" ht="15">
      <c r="A8" s="58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7"/>
    </row>
    <row r="9" spans="2:17" ht="15">
      <c r="B9" s="58"/>
      <c r="E9" s="2"/>
      <c r="Q9" s="57"/>
    </row>
    <row r="10" spans="1:14" s="58" customFormat="1" ht="42.75">
      <c r="A10" s="5" t="s">
        <v>31</v>
      </c>
      <c r="B10" s="5" t="s">
        <v>13</v>
      </c>
      <c r="C10" s="5" t="s">
        <v>14</v>
      </c>
      <c r="D10" s="5" t="s">
        <v>46</v>
      </c>
      <c r="E10" s="126" t="s">
        <v>48</v>
      </c>
      <c r="F10" s="127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138" t="s">
        <v>75</v>
      </c>
      <c r="K10" s="139"/>
      <c r="L10" s="5" t="s">
        <v>181</v>
      </c>
      <c r="M10" s="5" t="s">
        <v>182</v>
      </c>
      <c r="N10" s="5" t="s">
        <v>175</v>
      </c>
    </row>
    <row r="11" spans="1:14" ht="135">
      <c r="A11" s="36" t="s">
        <v>1</v>
      </c>
      <c r="B11" s="75" t="s">
        <v>111</v>
      </c>
      <c r="C11" s="76" t="s">
        <v>112</v>
      </c>
      <c r="D11" s="76" t="s">
        <v>113</v>
      </c>
      <c r="E11" s="77">
        <v>7500</v>
      </c>
      <c r="F11" s="74" t="s">
        <v>160</v>
      </c>
      <c r="G11" s="37" t="s">
        <v>183</v>
      </c>
      <c r="H11" s="37"/>
      <c r="I11" s="37"/>
      <c r="J11" s="136" t="s">
        <v>163</v>
      </c>
      <c r="K11" s="137"/>
      <c r="L11" s="37"/>
      <c r="M11" s="37"/>
      <c r="N11" s="39">
        <f>ROUND(L11*ROUND(M11,2),2)</f>
        <v>0</v>
      </c>
    </row>
    <row r="12" spans="1:14" ht="39.75" customHeight="1">
      <c r="A12" s="46"/>
      <c r="B12" s="133" t="s">
        <v>82</v>
      </c>
      <c r="C12" s="133"/>
      <c r="D12" s="133"/>
      <c r="E12" s="133"/>
      <c r="F12" s="133"/>
      <c r="G12" s="133"/>
      <c r="H12" s="133"/>
      <c r="I12" s="47"/>
      <c r="J12" s="50"/>
      <c r="K12" s="47"/>
      <c r="L12" s="47"/>
      <c r="M12" s="47"/>
      <c r="N12" s="48"/>
    </row>
    <row r="13" spans="2:11" ht="19.5" customHeight="1">
      <c r="B13" s="107" t="s">
        <v>177</v>
      </c>
      <c r="C13" s="107"/>
      <c r="D13" s="107"/>
      <c r="E13" s="107"/>
      <c r="F13" s="107"/>
      <c r="G13" s="107"/>
      <c r="H13" s="107"/>
      <c r="I13" s="107"/>
      <c r="J13" s="107"/>
      <c r="K13" s="107"/>
    </row>
  </sheetData>
  <sheetProtection/>
  <mergeCells count="7">
    <mergeCell ref="G2:I2"/>
    <mergeCell ref="H6:I6"/>
    <mergeCell ref="B13:K13"/>
    <mergeCell ref="E10:F10"/>
    <mergeCell ref="B12:H12"/>
    <mergeCell ref="J10:K10"/>
    <mergeCell ref="J11:K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AMW</cp:lastModifiedBy>
  <cp:lastPrinted>2020-10-06T13:47:16Z</cp:lastPrinted>
  <dcterms:created xsi:type="dcterms:W3CDTF">2003-05-16T10:10:29Z</dcterms:created>
  <dcterms:modified xsi:type="dcterms:W3CDTF">2024-03-04T09:12:00Z</dcterms:modified>
  <cp:category/>
  <cp:version/>
  <cp:contentType/>
  <cp:contentStatus/>
</cp:coreProperties>
</file>